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'Sheet1'!$A$1:$X$72</definedName>
  </definedNames>
  <calcPr fullCalcOnLoad="1"/>
</workbook>
</file>

<file path=xl/comments1.xml><?xml version="1.0" encoding="utf-8"?>
<comments xmlns="http://schemas.openxmlformats.org/spreadsheetml/2006/main">
  <authors>
    <author>dean.moberg</author>
  </authors>
  <commentList>
    <comment ref="F11" authorId="0">
      <text>
        <r>
          <rPr>
            <sz val="8"/>
            <rFont val="Tahoma"/>
            <family val="2"/>
          </rPr>
          <t>Enter the total number of catch cans you will use today.</t>
        </r>
      </text>
    </comment>
    <comment ref="F9" authorId="0">
      <text>
        <r>
          <rPr>
            <sz val="8"/>
            <rFont val="Tahoma"/>
            <family val="2"/>
          </rPr>
          <t>Enter to closest tenth of an inch.</t>
        </r>
      </text>
    </comment>
    <comment ref="F7" authorId="0">
      <text>
        <r>
          <rPr>
            <sz val="8"/>
            <rFont val="Tahoma"/>
            <family val="2"/>
          </rPr>
          <t>This is the speed of the gun during the calibration period.</t>
        </r>
      </text>
    </comment>
    <comment ref="N7" authorId="0">
      <text>
        <r>
          <rPr>
            <sz val="8"/>
            <rFont val="Tahoma"/>
            <family val="2"/>
          </rPr>
          <t>This measurement is not essential.</t>
        </r>
      </text>
    </comment>
    <comment ref="V5" authorId="0">
      <text>
        <r>
          <rPr>
            <sz val="8"/>
            <rFont val="Tahoma"/>
            <family val="2"/>
          </rPr>
          <t>Ask the farmer if no pressure gauge is visible on the big gun.</t>
        </r>
      </text>
    </comment>
    <comment ref="F5" authorId="0">
      <text>
        <r>
          <rPr>
            <sz val="8"/>
            <rFont val="Tahoma"/>
            <family val="2"/>
          </rPr>
          <t>This information is not essential.</t>
        </r>
      </text>
    </comment>
    <comment ref="P11" authorId="0">
      <text>
        <r>
          <rPr>
            <sz val="8"/>
            <rFont val="Tahoma"/>
            <family val="2"/>
          </rPr>
          <t>The distance between "pull paths" for the big gun.</t>
        </r>
      </text>
    </comment>
    <comment ref="A19" authorId="0">
      <text>
        <r>
          <rPr>
            <sz val="8"/>
            <rFont val="Tahoma"/>
            <family val="2"/>
          </rPr>
          <t>Set out half of the catch-cans this distance to the right of the traveller path.</t>
        </r>
      </text>
    </comment>
    <comment ref="A29" authorId="0">
      <text>
        <r>
          <rPr>
            <sz val="8"/>
            <rFont val="Tahoma"/>
            <family val="2"/>
          </rPr>
          <t>Set out catch-cans this distance to the left of the traveller.</t>
        </r>
      </text>
    </comment>
  </commentList>
</comments>
</file>

<file path=xl/sharedStrings.xml><?xml version="1.0" encoding="utf-8"?>
<sst xmlns="http://schemas.openxmlformats.org/spreadsheetml/2006/main" count="54" uniqueCount="47">
  <si>
    <t>Grower:</t>
  </si>
  <si>
    <t>Date:</t>
  </si>
  <si>
    <t>Tract-field:</t>
  </si>
  <si>
    <t>Nozzle size:</t>
  </si>
  <si>
    <t>Pressure at nozzle:</t>
  </si>
  <si>
    <t>Hose length:</t>
  </si>
  <si>
    <t>Hose diameter:</t>
  </si>
  <si>
    <t>psi</t>
  </si>
  <si>
    <t>in.</t>
  </si>
  <si>
    <t>ft./min</t>
  </si>
  <si>
    <t>ft.</t>
  </si>
  <si>
    <t>System manufacturer/model:</t>
  </si>
  <si>
    <t>Speed of gun today:</t>
  </si>
  <si>
    <t>Diameter of top of catch-can:</t>
  </si>
  <si>
    <t>Conversion factor:</t>
  </si>
  <si>
    <t xml:space="preserve">ml in catch can = </t>
  </si>
  <si>
    <t>in depth</t>
  </si>
  <si>
    <t>Number of catch-cans to use:</t>
  </si>
  <si>
    <t>Distance between paths:</t>
  </si>
  <si>
    <t>(max. = 44)</t>
  </si>
  <si>
    <t>ft. from traveller</t>
  </si>
  <si>
    <t>ml in can</t>
  </si>
  <si>
    <t>Right of traveller</t>
  </si>
  <si>
    <t>Left of traveller</t>
  </si>
  <si>
    <t>TOTAL</t>
  </si>
  <si>
    <t>Lowest quartile:</t>
  </si>
  <si>
    <t>Lowest quartile values</t>
  </si>
  <si>
    <t>Mean of lowest quartile</t>
  </si>
  <si>
    <t>Average of Lowest 1/4 =</t>
  </si>
  <si>
    <t>ml</t>
  </si>
  <si>
    <t>in</t>
  </si>
  <si>
    <t>Average of all =</t>
  </si>
  <si>
    <t>Uniformity coefficient =</t>
  </si>
  <si>
    <t>(should be &gt; 70%)</t>
  </si>
  <si>
    <t>Big gun traveller calibration data sheet</t>
  </si>
  <si>
    <t>Big gun traveller calibration explanation</t>
  </si>
  <si>
    <t xml:space="preserve">Calibrating your big gun irrigator is essential for good irrigation and nutrient management.  </t>
  </si>
  <si>
    <t>This process should be done once each year.</t>
  </si>
  <si>
    <t>Plastic buckets should be set out to the right and the left of the big gun irrigator, at the distances shown on the preceding page.</t>
  </si>
  <si>
    <t>Do this test near the center of a field so your results are not affected by changes in pressure as the system starts up or by excess</t>
  </si>
  <si>
    <t>irrigation applied if the big gun is allowed to run longer at the end of a pull.</t>
  </si>
  <si>
    <t>Your uniformity coefficient for this field was:</t>
  </si>
  <si>
    <t>Your average application rate at a traveller speed of</t>
  </si>
  <si>
    <t xml:space="preserve">ft/min   was  </t>
  </si>
  <si>
    <t>inches</t>
  </si>
  <si>
    <t>You can use this value to determine application rates, assuming you keep the same nozzle size, pressure and traveller speed.</t>
  </si>
  <si>
    <t>Enter data in gray cells.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</si>
</sst>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4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9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165" fontId="3" fillId="2" borderId="7" xfId="0" applyNumberFormat="1" applyFont="1" applyFill="1" applyBorder="1" applyAlignment="1" applyProtection="1">
      <alignment horizontal="center"/>
      <protection locked="0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shrinkToFit="1"/>
      <protection locked="0"/>
    </xf>
    <xf numFmtId="0" fontId="3" fillId="2" borderId="7" xfId="0" applyFont="1" applyFill="1" applyBorder="1" applyAlignment="1" applyProtection="1">
      <alignment horizontal="center" shrinkToFit="1"/>
      <protection locked="0"/>
    </xf>
    <xf numFmtId="0" fontId="3" fillId="2" borderId="8" xfId="0" applyFont="1" applyFill="1" applyBorder="1" applyAlignment="1" applyProtection="1">
      <alignment horizontal="center" shrinkToFit="1"/>
      <protection locked="0"/>
    </xf>
    <xf numFmtId="1" fontId="6" fillId="0" borderId="6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workbookViewId="0" topLeftCell="A1">
      <selection activeCell="H11" sqref="H11"/>
    </sheetView>
  </sheetViews>
  <sheetFormatPr defaultColWidth="9.140625" defaultRowHeight="12.75"/>
  <cols>
    <col min="2" max="23" width="4.7109375" style="0" customWidth="1"/>
  </cols>
  <sheetData>
    <row r="1" spans="1:18" ht="23.25">
      <c r="A1" s="1" t="s">
        <v>34</v>
      </c>
      <c r="R1" s="15" t="s">
        <v>46</v>
      </c>
    </row>
    <row r="3" spans="1:23" ht="12.75">
      <c r="A3" s="2" t="s">
        <v>0</v>
      </c>
      <c r="B3" s="16"/>
      <c r="C3" s="17"/>
      <c r="D3" s="17"/>
      <c r="E3" s="17"/>
      <c r="F3" s="17"/>
      <c r="G3" s="17"/>
      <c r="H3" s="17"/>
      <c r="I3" s="18"/>
      <c r="K3" s="2" t="s">
        <v>1</v>
      </c>
      <c r="M3" s="19"/>
      <c r="N3" s="20"/>
      <c r="O3" s="20"/>
      <c r="P3" s="21"/>
      <c r="R3" s="2" t="s">
        <v>2</v>
      </c>
      <c r="U3" s="16"/>
      <c r="V3" s="17"/>
      <c r="W3" s="18"/>
    </row>
    <row r="4" spans="1:18" ht="12.75">
      <c r="A4" s="2"/>
      <c r="K4" s="2"/>
      <c r="R4" s="2"/>
    </row>
    <row r="5" spans="1:24" ht="12.75">
      <c r="A5" s="2" t="s">
        <v>11</v>
      </c>
      <c r="F5" s="22"/>
      <c r="G5" s="23"/>
      <c r="H5" s="23"/>
      <c r="I5" s="24"/>
      <c r="K5" s="2" t="s">
        <v>3</v>
      </c>
      <c r="N5" s="16"/>
      <c r="O5" s="18"/>
      <c r="P5" t="s">
        <v>8</v>
      </c>
      <c r="R5" s="2" t="s">
        <v>4</v>
      </c>
      <c r="V5" s="16"/>
      <c r="W5" s="18"/>
      <c r="X5" t="s">
        <v>7</v>
      </c>
    </row>
    <row r="6" spans="1:23" ht="12.75">
      <c r="A6" s="2"/>
      <c r="K6" s="2"/>
      <c r="N6" s="3"/>
      <c r="O6" s="4"/>
      <c r="R6" s="2"/>
      <c r="V6" s="3"/>
      <c r="W6" s="3"/>
    </row>
    <row r="7" spans="1:24" ht="12.75">
      <c r="A7" s="2" t="s">
        <v>12</v>
      </c>
      <c r="F7" s="16">
        <v>10</v>
      </c>
      <c r="G7" s="18"/>
      <c r="H7" t="s">
        <v>9</v>
      </c>
      <c r="K7" s="2" t="s">
        <v>5</v>
      </c>
      <c r="N7" s="16"/>
      <c r="O7" s="18"/>
      <c r="P7" t="s">
        <v>10</v>
      </c>
      <c r="R7" s="2" t="s">
        <v>6</v>
      </c>
      <c r="V7" s="16"/>
      <c r="W7" s="18"/>
      <c r="X7" t="s">
        <v>8</v>
      </c>
    </row>
    <row r="8" spans="6:7" ht="12.75">
      <c r="F8" s="3"/>
      <c r="G8" s="3"/>
    </row>
    <row r="9" spans="1:23" ht="12.75">
      <c r="A9" s="38" t="s">
        <v>13</v>
      </c>
      <c r="B9" s="39"/>
      <c r="C9" s="39"/>
      <c r="D9" s="39"/>
      <c r="E9" s="40"/>
      <c r="F9" s="16">
        <v>1.5</v>
      </c>
      <c r="G9" s="18"/>
      <c r="H9" t="s">
        <v>8</v>
      </c>
      <c r="K9" s="2" t="s">
        <v>14</v>
      </c>
      <c r="O9" s="25">
        <f>(F9/2)^2*3.14*16.4</f>
        <v>28.9665</v>
      </c>
      <c r="P9" s="26"/>
      <c r="Q9" s="29" t="s">
        <v>15</v>
      </c>
      <c r="R9" s="30"/>
      <c r="S9" s="30"/>
      <c r="T9" s="31"/>
      <c r="U9" s="27">
        <v>1</v>
      </c>
      <c r="V9" s="28"/>
      <c r="W9" t="s">
        <v>16</v>
      </c>
    </row>
    <row r="11" spans="1:18" ht="12.75">
      <c r="A11" s="38" t="s">
        <v>17</v>
      </c>
      <c r="B11" s="39"/>
      <c r="C11" s="39"/>
      <c r="D11" s="39"/>
      <c r="E11" s="40"/>
      <c r="F11" s="16">
        <v>10</v>
      </c>
      <c r="G11" s="18"/>
      <c r="H11" t="s">
        <v>19</v>
      </c>
      <c r="K11" s="38" t="s">
        <v>18</v>
      </c>
      <c r="L11" s="39"/>
      <c r="M11" s="39"/>
      <c r="N11" s="39"/>
      <c r="O11" s="40"/>
      <c r="P11" s="16"/>
      <c r="Q11" s="18"/>
      <c r="R11" t="s">
        <v>10</v>
      </c>
    </row>
    <row r="12" ht="13.5" thickBot="1"/>
    <row r="13" spans="1:23" ht="12.75">
      <c r="A13" s="32" t="s">
        <v>22</v>
      </c>
      <c r="B13" s="33"/>
      <c r="C13" s="33"/>
      <c r="D13" s="33"/>
      <c r="E13" s="3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23" ht="13.5" thickBot="1">
      <c r="A14" s="35"/>
      <c r="B14" s="36"/>
      <c r="C14" s="36"/>
      <c r="D14" s="36"/>
      <c r="E14" s="3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2.7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</row>
    <row r="16" spans="1:23" ht="12.75">
      <c r="A16" s="41" t="s">
        <v>21</v>
      </c>
      <c r="B16" s="42">
        <v>45</v>
      </c>
      <c r="C16" s="42">
        <v>40</v>
      </c>
      <c r="D16" s="42">
        <v>30</v>
      </c>
      <c r="E16" s="42">
        <v>25</v>
      </c>
      <c r="F16" s="42">
        <v>22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12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2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1:23" ht="12.75">
      <c r="A19" s="41" t="s">
        <v>20</v>
      </c>
      <c r="B19" s="45">
        <v>10</v>
      </c>
      <c r="C19" s="45">
        <v>20</v>
      </c>
      <c r="D19" s="45">
        <v>30</v>
      </c>
      <c r="E19" s="45">
        <v>40</v>
      </c>
      <c r="F19" s="45">
        <v>50</v>
      </c>
      <c r="G19" s="45" t="str">
        <f aca="true" t="shared" si="0" ref="D19:W19">IF(F19="n/a","n/a",IF(F19+2*($P11-20)/$F11&gt;$P11,"n/a",(F19+2*($P11-20)/$F11)))</f>
        <v>n/a</v>
      </c>
      <c r="H19" s="45" t="str">
        <f t="shared" si="0"/>
        <v>n/a</v>
      </c>
      <c r="I19" s="45" t="str">
        <f t="shared" si="0"/>
        <v>n/a</v>
      </c>
      <c r="J19" s="45" t="str">
        <f t="shared" si="0"/>
        <v>n/a</v>
      </c>
      <c r="K19" s="45" t="str">
        <f t="shared" si="0"/>
        <v>n/a</v>
      </c>
      <c r="L19" s="45" t="str">
        <f t="shared" si="0"/>
        <v>n/a</v>
      </c>
      <c r="M19" s="45" t="str">
        <f t="shared" si="0"/>
        <v>n/a</v>
      </c>
      <c r="N19" s="45" t="str">
        <f t="shared" si="0"/>
        <v>n/a</v>
      </c>
      <c r="O19" s="45" t="str">
        <f t="shared" si="0"/>
        <v>n/a</v>
      </c>
      <c r="P19" s="45" t="str">
        <f t="shared" si="0"/>
        <v>n/a</v>
      </c>
      <c r="Q19" s="45" t="str">
        <f t="shared" si="0"/>
        <v>n/a</v>
      </c>
      <c r="R19" s="45" t="str">
        <f t="shared" si="0"/>
        <v>n/a</v>
      </c>
      <c r="S19" s="45" t="str">
        <f t="shared" si="0"/>
        <v>n/a</v>
      </c>
      <c r="T19" s="45" t="str">
        <f t="shared" si="0"/>
        <v>n/a</v>
      </c>
      <c r="U19" s="45" t="str">
        <f t="shared" si="0"/>
        <v>n/a</v>
      </c>
      <c r="V19" s="45" t="str">
        <f t="shared" si="0"/>
        <v>n/a</v>
      </c>
      <c r="W19" s="45" t="str">
        <f t="shared" si="0"/>
        <v>n/a</v>
      </c>
    </row>
    <row r="20" spans="1:23" ht="13.5" thickBot="1">
      <c r="A20" s="4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2" ht="13.5" thickBot="1"/>
    <row r="23" spans="1:23" ht="12.75">
      <c r="A23" s="32" t="s">
        <v>23</v>
      </c>
      <c r="B23" s="33"/>
      <c r="C23" s="33"/>
      <c r="D23" s="33"/>
      <c r="E23" s="3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1:23" ht="13.5" thickBot="1">
      <c r="A24" s="35"/>
      <c r="B24" s="36"/>
      <c r="C24" s="36"/>
      <c r="D24" s="36"/>
      <c r="E24" s="3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</row>
    <row r="25" spans="1:23" ht="12.7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/>
    </row>
    <row r="26" spans="1:23" ht="12.75">
      <c r="A26" s="41" t="s">
        <v>21</v>
      </c>
      <c r="B26" s="42">
        <v>45</v>
      </c>
      <c r="C26" s="42">
        <v>39</v>
      </c>
      <c r="D26" s="42">
        <v>33</v>
      </c>
      <c r="E26" s="42">
        <v>27</v>
      </c>
      <c r="F26" s="42">
        <v>26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</row>
    <row r="27" spans="1:23" ht="12.7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</row>
    <row r="28" spans="1:23" ht="12.75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</row>
    <row r="29" spans="1:23" ht="12.75">
      <c r="A29" s="41" t="s">
        <v>20</v>
      </c>
      <c r="B29" s="45">
        <f>IF(B19="n/a","n/a",$P11-B19)</f>
        <v>-10</v>
      </c>
      <c r="C29" s="45">
        <f aca="true" t="shared" si="1" ref="C29:W29">IF(C19="n/a","n/a",$P11-C19)</f>
        <v>-20</v>
      </c>
      <c r="D29" s="45">
        <f t="shared" si="1"/>
        <v>-30</v>
      </c>
      <c r="E29" s="45">
        <f t="shared" si="1"/>
        <v>-40</v>
      </c>
      <c r="F29" s="45">
        <f t="shared" si="1"/>
        <v>-50</v>
      </c>
      <c r="G29" s="45" t="str">
        <f t="shared" si="1"/>
        <v>n/a</v>
      </c>
      <c r="H29" s="45" t="str">
        <f t="shared" si="1"/>
        <v>n/a</v>
      </c>
      <c r="I29" s="45" t="str">
        <f t="shared" si="1"/>
        <v>n/a</v>
      </c>
      <c r="J29" s="45" t="str">
        <f t="shared" si="1"/>
        <v>n/a</v>
      </c>
      <c r="K29" s="45" t="str">
        <f t="shared" si="1"/>
        <v>n/a</v>
      </c>
      <c r="L29" s="45" t="str">
        <f t="shared" si="1"/>
        <v>n/a</v>
      </c>
      <c r="M29" s="45" t="str">
        <f t="shared" si="1"/>
        <v>n/a</v>
      </c>
      <c r="N29" s="45" t="str">
        <f t="shared" si="1"/>
        <v>n/a</v>
      </c>
      <c r="O29" s="45" t="str">
        <f t="shared" si="1"/>
        <v>n/a</v>
      </c>
      <c r="P29" s="45" t="str">
        <f t="shared" si="1"/>
        <v>n/a</v>
      </c>
      <c r="Q29" s="45" t="str">
        <f t="shared" si="1"/>
        <v>n/a</v>
      </c>
      <c r="R29" s="45" t="str">
        <f t="shared" si="1"/>
        <v>n/a</v>
      </c>
      <c r="S29" s="45" t="str">
        <f t="shared" si="1"/>
        <v>n/a</v>
      </c>
      <c r="T29" s="45" t="str">
        <f t="shared" si="1"/>
        <v>n/a</v>
      </c>
      <c r="U29" s="45" t="str">
        <f t="shared" si="1"/>
        <v>n/a</v>
      </c>
      <c r="V29" s="45" t="str">
        <f t="shared" si="1"/>
        <v>n/a</v>
      </c>
      <c r="W29" s="45" t="str">
        <f t="shared" si="1"/>
        <v>n/a</v>
      </c>
    </row>
    <row r="30" spans="1:23" ht="13.5" thickBot="1">
      <c r="A30" s="4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2" spans="1:23" ht="12.75">
      <c r="A32" s="2" t="s">
        <v>24</v>
      </c>
      <c r="B32" s="11">
        <f>IF(B29="n/a","n/a",B16+B26)</f>
        <v>90</v>
      </c>
      <c r="C32" s="11">
        <f aca="true" t="shared" si="2" ref="C32:W32">IF(C29="n/a","n/a",C16+C26)</f>
        <v>79</v>
      </c>
      <c r="D32" s="11">
        <f t="shared" si="2"/>
        <v>63</v>
      </c>
      <c r="E32" s="11">
        <f t="shared" si="2"/>
        <v>52</v>
      </c>
      <c r="F32" s="11">
        <f t="shared" si="2"/>
        <v>48</v>
      </c>
      <c r="G32" s="11" t="str">
        <f t="shared" si="2"/>
        <v>n/a</v>
      </c>
      <c r="H32" s="11" t="str">
        <f t="shared" si="2"/>
        <v>n/a</v>
      </c>
      <c r="I32" s="11" t="str">
        <f t="shared" si="2"/>
        <v>n/a</v>
      </c>
      <c r="J32" s="11" t="str">
        <f t="shared" si="2"/>
        <v>n/a</v>
      </c>
      <c r="K32" s="11" t="str">
        <f t="shared" si="2"/>
        <v>n/a</v>
      </c>
      <c r="L32" s="11" t="str">
        <f t="shared" si="2"/>
        <v>n/a</v>
      </c>
      <c r="M32" s="11" t="str">
        <f t="shared" si="2"/>
        <v>n/a</v>
      </c>
      <c r="N32" s="11" t="str">
        <f t="shared" si="2"/>
        <v>n/a</v>
      </c>
      <c r="O32" s="11" t="str">
        <f t="shared" si="2"/>
        <v>n/a</v>
      </c>
      <c r="P32" s="11" t="str">
        <f t="shared" si="2"/>
        <v>n/a</v>
      </c>
      <c r="Q32" s="11" t="str">
        <f t="shared" si="2"/>
        <v>n/a</v>
      </c>
      <c r="R32" s="11" t="str">
        <f t="shared" si="2"/>
        <v>n/a</v>
      </c>
      <c r="S32" s="11" t="str">
        <f t="shared" si="2"/>
        <v>n/a</v>
      </c>
      <c r="T32" s="11" t="str">
        <f t="shared" si="2"/>
        <v>n/a</v>
      </c>
      <c r="U32" s="11" t="str">
        <f t="shared" si="2"/>
        <v>n/a</v>
      </c>
      <c r="V32" s="11" t="str">
        <f t="shared" si="2"/>
        <v>n/a</v>
      </c>
      <c r="W32" s="11" t="str">
        <f t="shared" si="2"/>
        <v>n/a</v>
      </c>
    </row>
    <row r="34" spans="1:23" ht="12.75">
      <c r="A34" s="54" t="s">
        <v>28</v>
      </c>
      <c r="B34" s="54"/>
      <c r="C34" s="54"/>
      <c r="D34" s="54"/>
      <c r="E34" s="50">
        <f>B106</f>
        <v>48</v>
      </c>
      <c r="F34" s="51"/>
      <c r="G34" t="s">
        <v>29</v>
      </c>
      <c r="J34" s="54" t="s">
        <v>31</v>
      </c>
      <c r="K34" s="54"/>
      <c r="L34" s="54"/>
      <c r="M34" s="54"/>
      <c r="N34" s="50">
        <f>AVERAGE(B32:W32)</f>
        <v>66.4</v>
      </c>
      <c r="O34" s="51"/>
      <c r="P34" t="s">
        <v>29</v>
      </c>
      <c r="R34" s="2" t="s">
        <v>32</v>
      </c>
      <c r="W34" s="12">
        <f>E34/N34</f>
        <v>0.7228915662650601</v>
      </c>
    </row>
    <row r="35" spans="1:18" ht="12.75">
      <c r="A35" s="54"/>
      <c r="B35" s="54"/>
      <c r="C35" s="54"/>
      <c r="D35" s="54"/>
      <c r="E35" s="52">
        <f>E34/O9</f>
        <v>1.6570866345606132</v>
      </c>
      <c r="F35" s="53"/>
      <c r="G35" t="s">
        <v>30</v>
      </c>
      <c r="J35" s="54"/>
      <c r="K35" s="54"/>
      <c r="L35" s="54"/>
      <c r="M35" s="54"/>
      <c r="N35" s="52">
        <f>N34/O9</f>
        <v>2.2923031778088485</v>
      </c>
      <c r="O35" s="53"/>
      <c r="P35" t="s">
        <v>30</v>
      </c>
      <c r="R35" s="2" t="s">
        <v>33</v>
      </c>
    </row>
    <row r="37" ht="23.25">
      <c r="A37" s="1" t="s">
        <v>35</v>
      </c>
    </row>
    <row r="40" ht="12.75">
      <c r="A40" t="s">
        <v>36</v>
      </c>
    </row>
    <row r="41" ht="12.75">
      <c r="A41" t="s">
        <v>37</v>
      </c>
    </row>
    <row r="42" ht="12.75">
      <c r="A42" t="s">
        <v>38</v>
      </c>
    </row>
    <row r="43" ht="12.75">
      <c r="A43" t="s">
        <v>39</v>
      </c>
    </row>
    <row r="44" ht="12.75">
      <c r="A44" t="s">
        <v>40</v>
      </c>
    </row>
    <row r="47" spans="1:8" ht="12.75">
      <c r="A47" t="s">
        <v>41</v>
      </c>
      <c r="H47" s="12">
        <f>W34</f>
        <v>0.7228915662650601</v>
      </c>
    </row>
    <row r="48" ht="12.75">
      <c r="A48" t="str">
        <f>IF(H47&gt;0.7,"This exceeds the minimum suggested value of 70%.  Your system has good uniformity","This is less than the minimum suggested value of 70%.  We suggest you contact an irrigation specialist to determine how to improve your uniformity.")</f>
        <v>This exceeds the minimum suggested value of 70%.  Your system has good uniformity</v>
      </c>
    </row>
    <row r="50" spans="1:15" ht="12.75">
      <c r="A50" t="s">
        <v>42</v>
      </c>
      <c r="J50" s="13">
        <f>F7</f>
        <v>10</v>
      </c>
      <c r="K50" t="s">
        <v>43</v>
      </c>
      <c r="N50" s="14">
        <f>N35</f>
        <v>2.2923031778088485</v>
      </c>
      <c r="O50" t="s">
        <v>44</v>
      </c>
    </row>
    <row r="51" ht="12.75">
      <c r="A51" t="s">
        <v>45</v>
      </c>
    </row>
    <row r="100" spans="1:3" ht="12.75">
      <c r="A100" t="s">
        <v>25</v>
      </c>
      <c r="C100">
        <f>QUARTILE(B32:W32,1)</f>
        <v>52</v>
      </c>
    </row>
    <row r="102" spans="1:23" ht="12.75">
      <c r="A102" s="47" t="s">
        <v>26</v>
      </c>
      <c r="B102" s="48" t="str">
        <f>IF(B32&lt;$C100,B32,"no")</f>
        <v>no</v>
      </c>
      <c r="C102" s="48" t="str">
        <f aca="true" t="shared" si="3" ref="C102:W102">IF(C32&lt;$C100,C32,"no")</f>
        <v>no</v>
      </c>
      <c r="D102" s="48" t="str">
        <f t="shared" si="3"/>
        <v>no</v>
      </c>
      <c r="E102" s="48" t="str">
        <f t="shared" si="3"/>
        <v>no</v>
      </c>
      <c r="F102" s="48">
        <f t="shared" si="3"/>
        <v>48</v>
      </c>
      <c r="G102" s="48" t="str">
        <f t="shared" si="3"/>
        <v>no</v>
      </c>
      <c r="H102" s="48" t="str">
        <f t="shared" si="3"/>
        <v>no</v>
      </c>
      <c r="I102" s="48" t="str">
        <f t="shared" si="3"/>
        <v>no</v>
      </c>
      <c r="J102" s="48" t="str">
        <f t="shared" si="3"/>
        <v>no</v>
      </c>
      <c r="K102" s="48" t="str">
        <f t="shared" si="3"/>
        <v>no</v>
      </c>
      <c r="L102" s="48" t="str">
        <f t="shared" si="3"/>
        <v>no</v>
      </c>
      <c r="M102" s="48" t="str">
        <f t="shared" si="3"/>
        <v>no</v>
      </c>
      <c r="N102" s="48" t="str">
        <f t="shared" si="3"/>
        <v>no</v>
      </c>
      <c r="O102" s="48" t="str">
        <f t="shared" si="3"/>
        <v>no</v>
      </c>
      <c r="P102" s="48" t="str">
        <f t="shared" si="3"/>
        <v>no</v>
      </c>
      <c r="Q102" s="48" t="str">
        <f t="shared" si="3"/>
        <v>no</v>
      </c>
      <c r="R102" s="48" t="str">
        <f t="shared" si="3"/>
        <v>no</v>
      </c>
      <c r="S102" s="48" t="str">
        <f t="shared" si="3"/>
        <v>no</v>
      </c>
      <c r="T102" s="48" t="str">
        <f t="shared" si="3"/>
        <v>no</v>
      </c>
      <c r="U102" s="48" t="str">
        <f t="shared" si="3"/>
        <v>no</v>
      </c>
      <c r="V102" s="48" t="str">
        <f t="shared" si="3"/>
        <v>no</v>
      </c>
      <c r="W102" s="48" t="str">
        <f t="shared" si="3"/>
        <v>no</v>
      </c>
    </row>
    <row r="103" spans="1:23" ht="12.75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1:23" ht="12.75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</row>
    <row r="106" spans="1:3" ht="12.75">
      <c r="A106" s="49" t="s">
        <v>27</v>
      </c>
      <c r="B106" s="48">
        <f>AVERAGE(B102:W104)</f>
        <v>48</v>
      </c>
      <c r="C106" s="48"/>
    </row>
    <row r="107" spans="1:3" ht="12.75">
      <c r="A107" s="49"/>
      <c r="B107" s="48"/>
      <c r="C107" s="48"/>
    </row>
    <row r="108" spans="1:3" ht="12.75">
      <c r="A108" s="49"/>
      <c r="B108" s="48"/>
      <c r="C108" s="48"/>
    </row>
  </sheetData>
  <sheetProtection/>
  <mergeCells count="143">
    <mergeCell ref="J34:M35"/>
    <mergeCell ref="N34:O34"/>
    <mergeCell ref="N35:O35"/>
    <mergeCell ref="A9:E9"/>
    <mergeCell ref="M29:M30"/>
    <mergeCell ref="N29:N30"/>
    <mergeCell ref="O29:O30"/>
    <mergeCell ref="N26:N27"/>
    <mergeCell ref="O26:O27"/>
    <mergeCell ref="F26:F27"/>
    <mergeCell ref="A106:A108"/>
    <mergeCell ref="B106:C108"/>
    <mergeCell ref="E34:F34"/>
    <mergeCell ref="E35:F35"/>
    <mergeCell ref="A34:D35"/>
    <mergeCell ref="T102:T104"/>
    <mergeCell ref="U102:U104"/>
    <mergeCell ref="V102:V104"/>
    <mergeCell ref="W102:W104"/>
    <mergeCell ref="P102:P104"/>
    <mergeCell ref="Q102:Q104"/>
    <mergeCell ref="R102:R104"/>
    <mergeCell ref="S102:S104"/>
    <mergeCell ref="L102:L104"/>
    <mergeCell ref="M102:M104"/>
    <mergeCell ref="N102:N104"/>
    <mergeCell ref="O102:O104"/>
    <mergeCell ref="H102:H104"/>
    <mergeCell ref="I102:I104"/>
    <mergeCell ref="J102:J104"/>
    <mergeCell ref="K102:K104"/>
    <mergeCell ref="U29:U30"/>
    <mergeCell ref="V29:V30"/>
    <mergeCell ref="W29:W30"/>
    <mergeCell ref="A102:A104"/>
    <mergeCell ref="B102:B104"/>
    <mergeCell ref="C102:C104"/>
    <mergeCell ref="D102:D104"/>
    <mergeCell ref="E102:E104"/>
    <mergeCell ref="F102:F104"/>
    <mergeCell ref="G102:G104"/>
    <mergeCell ref="Q29:Q30"/>
    <mergeCell ref="R29:R30"/>
    <mergeCell ref="S29:S30"/>
    <mergeCell ref="T29:T30"/>
    <mergeCell ref="P29:P30"/>
    <mergeCell ref="I29:I30"/>
    <mergeCell ref="J29:J30"/>
    <mergeCell ref="K29:K30"/>
    <mergeCell ref="L29:L30"/>
    <mergeCell ref="V26:V27"/>
    <mergeCell ref="W26:W27"/>
    <mergeCell ref="A29:A30"/>
    <mergeCell ref="B29:B30"/>
    <mergeCell ref="C29:C30"/>
    <mergeCell ref="D29:D30"/>
    <mergeCell ref="E29:E30"/>
    <mergeCell ref="F29:F30"/>
    <mergeCell ref="G29:G30"/>
    <mergeCell ref="H29:H30"/>
    <mergeCell ref="R26:R27"/>
    <mergeCell ref="S26:S27"/>
    <mergeCell ref="T26:T27"/>
    <mergeCell ref="U26:U27"/>
    <mergeCell ref="P26:P27"/>
    <mergeCell ref="Q26:Q27"/>
    <mergeCell ref="J26:J27"/>
    <mergeCell ref="K26:K27"/>
    <mergeCell ref="L26:L27"/>
    <mergeCell ref="M26:M27"/>
    <mergeCell ref="G26:G27"/>
    <mergeCell ref="H26:H27"/>
    <mergeCell ref="I26:I27"/>
    <mergeCell ref="A23:E24"/>
    <mergeCell ref="A26:A27"/>
    <mergeCell ref="B26:B27"/>
    <mergeCell ref="C26:C27"/>
    <mergeCell ref="D26:D27"/>
    <mergeCell ref="E26:E27"/>
    <mergeCell ref="T19:T20"/>
    <mergeCell ref="U19:U20"/>
    <mergeCell ref="V19:V20"/>
    <mergeCell ref="W19:W20"/>
    <mergeCell ref="P19:P20"/>
    <mergeCell ref="Q19:Q20"/>
    <mergeCell ref="R19:R20"/>
    <mergeCell ref="S19:S20"/>
    <mergeCell ref="L19:L20"/>
    <mergeCell ref="M19:M20"/>
    <mergeCell ref="N19:N20"/>
    <mergeCell ref="O19:O20"/>
    <mergeCell ref="H19:H20"/>
    <mergeCell ref="I19:I20"/>
    <mergeCell ref="J19:J20"/>
    <mergeCell ref="K19:K20"/>
    <mergeCell ref="U16:U17"/>
    <mergeCell ref="V16:V17"/>
    <mergeCell ref="W16:W17"/>
    <mergeCell ref="A19:A20"/>
    <mergeCell ref="B19:B20"/>
    <mergeCell ref="C19:C20"/>
    <mergeCell ref="D19:D20"/>
    <mergeCell ref="E19:E20"/>
    <mergeCell ref="F19:F20"/>
    <mergeCell ref="G19:G20"/>
    <mergeCell ref="Q16:Q17"/>
    <mergeCell ref="R16:R17"/>
    <mergeCell ref="S16:S17"/>
    <mergeCell ref="T16:T17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A13:E14"/>
    <mergeCell ref="F11:G11"/>
    <mergeCell ref="P11:Q11"/>
    <mergeCell ref="A11:E11"/>
    <mergeCell ref="K11:O11"/>
    <mergeCell ref="F7:G7"/>
    <mergeCell ref="N7:O7"/>
    <mergeCell ref="V7:W7"/>
    <mergeCell ref="F9:G9"/>
    <mergeCell ref="O9:P9"/>
    <mergeCell ref="U9:V9"/>
    <mergeCell ref="Q9:T9"/>
    <mergeCell ref="B3:I3"/>
    <mergeCell ref="M3:P3"/>
    <mergeCell ref="U3:W3"/>
    <mergeCell ref="V5:W5"/>
    <mergeCell ref="N5:O5"/>
    <mergeCell ref="F5:I5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dean.moberg</dc:creator>
  <cp:keywords/>
  <dc:description/>
  <cp:lastModifiedBy>brent.draper</cp:lastModifiedBy>
  <cp:lastPrinted>2004-08-19T00:24:45Z</cp:lastPrinted>
  <dcterms:created xsi:type="dcterms:W3CDTF">2004-08-19T00:19:41Z</dcterms:created>
  <dcterms:modified xsi:type="dcterms:W3CDTF">2005-11-22T17:07:02Z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-407857376</vt:i4>
  </property>
  <property fmtid="{D5CDD505-2E9C-101B-9397-08002B2CF9AE}" pid="3" name="_EmailSubject">
    <vt:lpwstr>Irrigation calibration worksheets and FIRI 1.3</vt:lpwstr>
  </property>
  <property fmtid="{D5CDD505-2E9C-101B-9397-08002B2CF9AE}" pid="4" name="_AuthorEmailDisplayName">
    <vt:lpwstr>Moberg, Dean - Hillsboro, OR</vt:lpwstr>
  </property>
  <property fmtid="{D5CDD505-2E9C-101B-9397-08002B2CF9AE}" pid="5" name="_ReviewingToolsShownOnce">
    <vt:lpwstr/>
  </property>
</Properties>
</file>