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00" windowHeight="4245" activeTab="0"/>
  </bookViews>
  <sheets>
    <sheet name="EQIP Cal.V1.4" sheetId="1" r:id="rId1"/>
    <sheet name="Scenarios and Payment Rates" sheetId="2" r:id="rId2"/>
  </sheets>
  <definedNames>
    <definedName name="_xlnm.Print_Area" localSheetId="0">'EQIP Cal.V1.4'!$A$1:$F$78</definedName>
    <definedName name="_xlnm.Print_Area" localSheetId="1">'Scenarios and Payment Rates'!$B$1:$D$765</definedName>
    <definedName name="_xlnm.Print_Titles" localSheetId="0">'EQIP Cal.V1.4'!$1:$11</definedName>
    <definedName name="_xlnm.Print_Titles" localSheetId="1">'Scenarios and Payment Rates'!$1:$4</definedName>
  </definedNames>
  <calcPr fullCalcOnLoad="1"/>
</workbook>
</file>

<file path=xl/comments1.xml><?xml version="1.0" encoding="utf-8"?>
<comments xmlns="http://schemas.openxmlformats.org/spreadsheetml/2006/main">
  <authors>
    <author>David L. Faulkner</author>
  </authors>
  <commentList>
    <comment ref="A80" authorId="0">
      <text>
        <r>
          <rPr>
            <b/>
            <sz val="8"/>
            <rFont val="Tahoma"/>
            <family val="2"/>
          </rPr>
          <t>1. Use in conjunction with EQIP guidance;
2. "Tab" to move through yellow data entry cells;
3. Point and click with mouse to select conservation practices;
4. The blank row in the conservation practice lookup table allows previously selected practices to be removed;
5. Conservation practice payment information entered or changed on Sheet2, "Scenarios and Payment Rates" of this file;
6. Press Cntrl-c to clear sheet and start over;
7. For technical assistance call 804-287-1664;
Completed 1/09/13 by David Faulkner, NRCS/VA Economist, assisted by Dan Solomon, NRCS/VA Resource Conservationist</t>
        </r>
      </text>
    </comment>
  </commentList>
</comments>
</file>

<file path=xl/sharedStrings.xml><?xml version="1.0" encoding="utf-8"?>
<sst xmlns="http://schemas.openxmlformats.org/spreadsheetml/2006/main" count="1572" uniqueCount="844">
  <si>
    <t>Units</t>
  </si>
  <si>
    <t>Press Ctrl-c to Clear</t>
  </si>
  <si>
    <t>Estimated Total Incentive Payment/ Practice</t>
  </si>
  <si>
    <t>Units Needed</t>
  </si>
  <si>
    <t>#</t>
  </si>
  <si>
    <t>Form Instructions</t>
  </si>
  <si>
    <t>Field #s:</t>
  </si>
  <si>
    <t>FY13 Payment Rate/Unit</t>
  </si>
  <si>
    <t>EQIP Conservation Practices</t>
  </si>
  <si>
    <t>No.</t>
  </si>
  <si>
    <t>104: Nutrient Management CAP &lt;100 AC</t>
  </si>
  <si>
    <t>104: HU-Nutrient Management CAP &lt;100 AC</t>
  </si>
  <si>
    <t>104: HU-Nutrient Mangement CAP 101-300 AC</t>
  </si>
  <si>
    <t>104: Nutrient Management CAP &gt;300 AC</t>
  </si>
  <si>
    <t>104: HU-Nutrient Management CAP &gt;300 AC</t>
  </si>
  <si>
    <t>Conservation Activity Plan Scenarios:</t>
  </si>
  <si>
    <t>Estimated Total Incentive Payment for all Practices to be Installed:</t>
  </si>
  <si>
    <t>Conservation Practice Code and Scenario Descriptions</t>
  </si>
  <si>
    <t>114: Integrated Pest Management CAP--Small/Specialty &lt;50 acres</t>
  </si>
  <si>
    <t>114: HU-Integrated Pest Management CAP--Small/Specialty &lt;50 acres</t>
  </si>
  <si>
    <t>114: Integrated Pest Management CAP--Medium (51-250 acres)</t>
  </si>
  <si>
    <t>114: HU-Integrated Pest Management CAP--Medium (51-250 acres)</t>
  </si>
  <si>
    <t>114: Integrated Pest Management CAP--Large &gt; 250 acres</t>
  </si>
  <si>
    <t>114: HU-Integrated Pest Management CAP--Large &gt; 250 acres</t>
  </si>
  <si>
    <t>130: HU-Drainage Water Mgt.-Tile Map Creation</t>
  </si>
  <si>
    <t>142: Fish &amp; Wildlife Habitat Management CAP</t>
  </si>
  <si>
    <t>142: HU-Fish &amp; Wildlife Habitat Management CAP</t>
  </si>
  <si>
    <t>146: Pollinator CAP</t>
  </si>
  <si>
    <t>146: HU-Pollinator CAP</t>
  </si>
  <si>
    <t>146: Pollinator CAP Nonlocal</t>
  </si>
  <si>
    <t>146: HU-Pollinator CAP Nonlocal</t>
  </si>
  <si>
    <t>314: Brush Mgt. Biological control</t>
  </si>
  <si>
    <t>314: Brush Mgt. HU-Biological control</t>
  </si>
  <si>
    <t>314: Brush Mgt. Mechanical, medium Infestation</t>
  </si>
  <si>
    <t>314: Brush Mgt. HU-Mechanical, medium Infestation</t>
  </si>
  <si>
    <t>314: Brush Mgt. Mechanical &amp; Chemical</t>
  </si>
  <si>
    <t>314: Brush Mgt. HU-Mechanical &amp; Chemical</t>
  </si>
  <si>
    <t>314: Brush Mgt. Chemical, Individual Plant Treatment</t>
  </si>
  <si>
    <t>314: Brush Mgt. HU-Chemical, Individual Plant Treatment</t>
  </si>
  <si>
    <t>314: Brush Mgt. Chemical - Ground Applied</t>
  </si>
  <si>
    <t>314: Brush Mgt. HU-Chemical - Ground Applied</t>
  </si>
  <si>
    <t>314: Brush Mgt. Mechanical - bush hog</t>
  </si>
  <si>
    <t>314: Brush Mgt. HU-Mechanical - bush hog</t>
  </si>
  <si>
    <t>102 CNMP CAP: Small Non-Dairy with Land Application &lt; 300 AU</t>
  </si>
  <si>
    <t>102 CNMP CAP: HU-Small Non-Dairy with Land Application &lt; 300 AU</t>
  </si>
  <si>
    <t>102 CNMPCAP: Small Dairy with Land Application &lt; 300 AU</t>
  </si>
  <si>
    <t>102 CNMP CAP: HU-Small Dairy with Land Application &lt; 300 AU</t>
  </si>
  <si>
    <t>102 CNMP CAP: Small AFO without Land Application &lt; 300 AU</t>
  </si>
  <si>
    <t>102 CNMP CAP: HU-Small AFO without Land Application &lt; 300 AU</t>
  </si>
  <si>
    <t>102 CNMP CAP: Medium Dairy with Land Application 300 ≤ 700 AU</t>
  </si>
  <si>
    <t>102 CNMP CAP: HU-Medium Dairy with Land Application 300 ≤ 700 AU</t>
  </si>
  <si>
    <t>102 CNMP CAP: Medium Non-Dairy with Land Application 300 ≤ 700 AU</t>
  </si>
  <si>
    <t>102 CNMP CAP: HU-Medium Non-Dairy with Land Application 300 ≤ 700 AU</t>
  </si>
  <si>
    <t>102 CNMP CAP: Medium-Large AFO without Land Application ≥ 300 AU</t>
  </si>
  <si>
    <t>102 CNMP CAP: HU-Medium-Large AFO without Land Application ≥ 300 AU</t>
  </si>
  <si>
    <t>102 CNMP CAP: Large Non-Dairy with Land Application ≥ 700 AU</t>
  </si>
  <si>
    <t>102 CNMP CAP: Large Dairy with Land Application ≥ 700 AU</t>
  </si>
  <si>
    <t>102 CNMP CAP: HU-Large Non-Dairy with Land Application ≥ 700 AU</t>
  </si>
  <si>
    <t>102 CNMP CAP: HU-Large Dairy with Land Application ≥ 700 AU</t>
  </si>
  <si>
    <t>106: Forest Management Plan CAP ≤ 50 acres</t>
  </si>
  <si>
    <t>104: Nutrient Management CAP 101-300 AC</t>
  </si>
  <si>
    <t>106: HU-Forest Management CAP Plan ≤ 50 acres</t>
  </si>
  <si>
    <t>106: Forest Management CAP Plan 51-100 acres</t>
  </si>
  <si>
    <t>106: HU-Forest Management CAP Plan 51-100 acres</t>
  </si>
  <si>
    <t>106: Forest Management CAP Plan 101-200 acres</t>
  </si>
  <si>
    <t>106: HU-Forest Management CAP Plan 101-200 acres</t>
  </si>
  <si>
    <t>106: Forest Management CAP Plan 201 - 400 acres</t>
  </si>
  <si>
    <t>106: HU-Forest Management CAP Plan 201 - 400 acres</t>
  </si>
  <si>
    <t>106: Forest Management CAP Plan 401 - 600 acres</t>
  </si>
  <si>
    <t>106: HU-Forest Management CAP Plan 401 - 600 acres</t>
  </si>
  <si>
    <t>106: Forest Management CAP Plan 601 - 1000 acres</t>
  </si>
  <si>
    <t>106: HU-Forest Management CAP Plan 601 - 1000 acres</t>
  </si>
  <si>
    <t>106: Forest Management CAP Plan &gt;1000 acres</t>
  </si>
  <si>
    <t>106: HU-Forest Management CAP Plan &gt;1000 acres</t>
  </si>
  <si>
    <t>110: Grazing Management CAP Plan &lt; 100 Acre</t>
  </si>
  <si>
    <t>110: HU-Grazing Management CAP Plan &lt; 100 Acre</t>
  </si>
  <si>
    <t>110: Grazing Management CAP Plan 100 - 1500 Acre</t>
  </si>
  <si>
    <t>110: HU-Grazing Management CAP Plan 100 - 1500 Acre</t>
  </si>
  <si>
    <t>110: Grazing Management CAP Plan 1,500-5,000 Acre</t>
  </si>
  <si>
    <t>110: HU-Grazing Management CAP Plan 1,500-5,000 Acre</t>
  </si>
  <si>
    <t>110: Grazing Management CAP Plan &gt;5,000 Acre</t>
  </si>
  <si>
    <t>110: HU-Grazing Management CAP Plan &gt;5,000 Acre</t>
  </si>
  <si>
    <t>118: Irrigation Water Management CAP Plan</t>
  </si>
  <si>
    <t>118: HU-Irrigation Water Management CAP Plan</t>
  </si>
  <si>
    <t>122: Ag. Energy Mgt. CAP Plan Livestock - Small &lt; 70 AU</t>
  </si>
  <si>
    <t>122: HU-Ag. Energy Mgt. CAP Plan Livestock - Small &lt; 70 AU</t>
  </si>
  <si>
    <t>122: Ag. Energy Mgt. CAP Plan Livestock - Medium 70-300 AU</t>
  </si>
  <si>
    <t>122: HU- Ag. Energy Mgt. CAP Plan Livestock - Medium 70-300 AU</t>
  </si>
  <si>
    <t>122: Ag. Energy Mgt. CAP Plan Livestock - Large 301-2500 AU</t>
  </si>
  <si>
    <t>122: HU-Ag. Energy Mgt. CAP Plan Livestock - Large 301-2500 AU</t>
  </si>
  <si>
    <t>122: Ag. Energy Mgt. CAP Plan Livestock - XLarge &gt;2500 AU</t>
  </si>
  <si>
    <t>122: HU-Ag. Energy Mgt. CAP Plan Livestock - XLarge &gt;2500 AU</t>
  </si>
  <si>
    <t>122: Ag. Energy Mgt. CAP Plan Non-Livestock - Single Enterprise</t>
  </si>
  <si>
    <t>122: HU-Ag. Energy Mgt. CAP Plan Non-Livestock - Single Enterprise</t>
  </si>
  <si>
    <t>122: Ag. Energy Mgt. CAP Plan Non-Livestock - Two Enterprises</t>
  </si>
  <si>
    <t>122: HU-Ag. Energy Mgt. CAP Plan Non-Livestock - Two Enterprises</t>
  </si>
  <si>
    <t>122: Ag. Energy Mgt. CAP Plan Non-Livestock - Three Enterprises</t>
  </si>
  <si>
    <t>122: HU-Ag. Energy Mgt. CAP Plan Non-Livestock - Three Enterprises</t>
  </si>
  <si>
    <t>122: Ag. Energy Mgt. CAP Plan Mixed Enterprises</t>
  </si>
  <si>
    <t>122: HU-Ag. Energy Mgt. CAP Plan Mixed  Enterprises</t>
  </si>
  <si>
    <t>124: Ag. Energy Mgt. CAP Plan Non-Irrigated &lt; 50 acres</t>
  </si>
  <si>
    <t>124: HU-Ag. Energy Mgt. CAP Plan Non-Irrigated &lt; 50 acres</t>
  </si>
  <si>
    <t>124: Ag. Energy Mgt. CAP Plan Non-Irrigated 50-499 acres</t>
  </si>
  <si>
    <t>124: HU-Ag. Energy Mgt. CAP Plan Non-Irrigated 50-499 acres</t>
  </si>
  <si>
    <t>124: Ag. Energy Mgt. CAP Plan Non-Irrigated 500-5,000 acres</t>
  </si>
  <si>
    <t>124: HU-Ag. Energy Mgt. CAP Plan Non-Irrigated 500-5,000 acres</t>
  </si>
  <si>
    <t>124: Ag. Energy Mgt. CAP Plan Non-Irrigated &gt;5,000 acres</t>
  </si>
  <si>
    <t>124: HU-Ag. Energy Mgt. CAP Plan Non-Irrigated &gt;5,000 acres</t>
  </si>
  <si>
    <t>124: Ag. Energy Mgt. CAP Plan Irrigated &lt; 50 acres</t>
  </si>
  <si>
    <t>124: HU-Ag. Energy Mgt. CAP Plan Irrigated &lt; 50 acres</t>
  </si>
  <si>
    <t>124: Ag. Energy Mgt. CAP Plan Irrigated 50-499 acres</t>
  </si>
  <si>
    <t>124: HU-Ag. Energy Mgt. CAP Plan Irrigated 50-499 acres</t>
  </si>
  <si>
    <t>124: Ag. Energy Mgt. CAP Plan Irrigated 500-5,000 acres</t>
  </si>
  <si>
    <t>124: HU-Ag. Energy Mgt. CAP Plan Irrigated 500-5,000 acres</t>
  </si>
  <si>
    <t>124: Ag. Energy Mgt. CAP Plan Irrigated &gt;5,000 acres</t>
  </si>
  <si>
    <t>124: HU-Ag. Energy Mgt. CAP Plan Irrigated &gt;5,000 acres</t>
  </si>
  <si>
    <t>130: Drainage Water Mgt. CAP -Tile Map Available</t>
  </si>
  <si>
    <t>130: HU-Drainage Water Mgt. CAP -Tile Map Available</t>
  </si>
  <si>
    <t>130: Drainage Water Mgt. CAP (P.E.) Tile Map Available</t>
  </si>
  <si>
    <t>130: HU-Drainage Water Mgt. CAP (P.E.) Tile Map Available</t>
  </si>
  <si>
    <t>130: Drainage Water Mgt. CAP -Tile Map Creation</t>
  </si>
  <si>
    <t>130: Drainage Water Mgt. CAP (P.E.) Tile Map Creation</t>
  </si>
  <si>
    <t>130: HU-Drainage Water Mgt. CAP (P.E.) Tile Map Creation</t>
  </si>
  <si>
    <t>138: Conservation Plan Supporting Organic Transition CAP</t>
  </si>
  <si>
    <t xml:space="preserve">138: HU-Conservation Plan Supporting Organic Transition CAP </t>
  </si>
  <si>
    <t xml:space="preserve">138: Conservation Plan Supporting Organic Transition Nonlocal CAP </t>
  </si>
  <si>
    <t xml:space="preserve">138: HU-Conservation Plan Supporting Organic Transition Nonlocal CAP </t>
  </si>
  <si>
    <t>Engineering Practice Scenarios:</t>
  </si>
  <si>
    <t>Sub-Total for the Conservation Activity Plan Scenarios:</t>
  </si>
  <si>
    <t>Sub-Total for the Engineering Practice Scenarios:</t>
  </si>
  <si>
    <t>Note: USDA/NRCS/VA incentive payments to the cooperator are based on estimated average costs to install the practices in the Appalachian Region (Virginia, North Carolina, West Virginia, Kentucky and Tennessee);</t>
  </si>
  <si>
    <t>315: Herbaceous Weed Control-Biological Control</t>
  </si>
  <si>
    <t>315: Herbaceous Weed Control-HU-Biological Control</t>
  </si>
  <si>
    <t>315: Herbaceous Weed Control-Mechanical</t>
  </si>
  <si>
    <t>315: Herbaceous Weed Control-HU-Mechanical</t>
  </si>
  <si>
    <t>315: Herbaceous Weed Control-Mechanical and Chemical</t>
  </si>
  <si>
    <t>315: Herbaceous Weed Control-HU-Mechanical and Chemical</t>
  </si>
  <si>
    <t>315: Herbaceous Weed Control-Chemical, Spot</t>
  </si>
  <si>
    <t>315: Herbaceous Weed Control-HU-Chemical, Spot</t>
  </si>
  <si>
    <t>315: Herbaceous Weed Control-Chemical, Ground</t>
  </si>
  <si>
    <t>315: Herbaceous Weed Control-HU-Chemical, Ground</t>
  </si>
  <si>
    <t>327: Conservation Cover-Introduced Species</t>
  </si>
  <si>
    <t>327: Conservation Cover-HU-Introduced Species</t>
  </si>
  <si>
    <t>327: Conservation Cover-Native Species</t>
  </si>
  <si>
    <t>327: Conservation Cover-HU-Native Species</t>
  </si>
  <si>
    <t>327: Conservation Cover-Native Shrubs, NWSGs and Forbs</t>
  </si>
  <si>
    <t>327: Conservation Cover-HU-Native Shrubs, NWSGs and Forbs</t>
  </si>
  <si>
    <t>327: Conservation Cover-Pollinator Habitat</t>
  </si>
  <si>
    <t>327: Conservation Cover-HU-Pollinator Habitat</t>
  </si>
  <si>
    <t>327: Conservation Cover-Organic Introduced Species</t>
  </si>
  <si>
    <t>327: Conservation Cover-HU-Organic Introduced Species</t>
  </si>
  <si>
    <t>327: Conservation Cover-Organic Native Mix</t>
  </si>
  <si>
    <t>327: Conservation Cover-HU-Organic Native Mix</t>
  </si>
  <si>
    <t>327: Conservation Cover-Organic Native Shrubs, NWSGs and Forbs</t>
  </si>
  <si>
    <t>327: Conservation Cover-HU-Organic Native Shrubs, NWSGs and Forbs</t>
  </si>
  <si>
    <t>327: Conservation Cover-Organic Pollinator Habitat</t>
  </si>
  <si>
    <t>327: Conservation Cover-HU-Organic Pollinator Habitat</t>
  </si>
  <si>
    <t>329: Res. and Tillage Mgt. HU-No-Till/Strip-Till or continuous No-Till/Strip-Till</t>
  </si>
  <si>
    <t>329: Res. and Tillage Mgt. No-Till/Strip-Till or continuous No-Till/Strip-Till</t>
  </si>
  <si>
    <t>329: Res. and Tillage Mgt. Specialty Crop No-Till/Strip-Till or continuous No-Till/Strip-Till</t>
  </si>
  <si>
    <t>329: Res. and Tillage Mgt. HU-Specialty Crop No-Till/Strip-Till or continuous No-Till/Strip-Till</t>
  </si>
  <si>
    <t>330: Contour Farming</t>
  </si>
  <si>
    <t>330: HU-Contour Farming</t>
  </si>
  <si>
    <t>332: Contour Buffer Strips-Native Species, with foregone income</t>
  </si>
  <si>
    <t>332: Contour Buffer Strips-HU-Native Species, with foregone income</t>
  </si>
  <si>
    <t>332: Contour Buffer Strips-Introduced, with foregone income</t>
  </si>
  <si>
    <t>332: Contour Buffer Strips-HU-Introduced, with foregone income</t>
  </si>
  <si>
    <t>332: Contour Buffer Strips-Organic Seed, with foregone income</t>
  </si>
  <si>
    <t>332: Contour Buffer Strips-HU-Organic Seed, with foregone income</t>
  </si>
  <si>
    <t>338: Prescribed Burning-Understory or site preparation burn</t>
  </si>
  <si>
    <t>338: Prescribed Burning-HU-Understory or site preparation burn</t>
  </si>
  <si>
    <t>338: Prescribed Burning-Open land burn</t>
  </si>
  <si>
    <t>338: Prescribed Burning-HU-Open land burn</t>
  </si>
  <si>
    <t>Small Grain and Legume Nitrogen fixation cover crop (energy and organic initiatives)</t>
  </si>
  <si>
    <t>HU-Small Grain and Legume Nitrogen fixation cover crop (energy and organic initiatives)</t>
  </si>
  <si>
    <t>340: Cover Crop-Small Grain-Brassica Cover Crop</t>
  </si>
  <si>
    <t>340: Cover Crop-HU-Small Grain-Brassica Cover Crop</t>
  </si>
  <si>
    <t>340: Cover Crop-Small Grain-Brassica Cover Crop (energy and organic initiatives)</t>
  </si>
  <si>
    <t>340: Cover Crop-HU-Small Grain-Brassica Cover Crop (energy and organic initiatives)</t>
  </si>
  <si>
    <t>340: Cover Crop-Small Grain and Legume Nitrogen fixation cover crop</t>
  </si>
  <si>
    <t>340: Cover Crop-HU-Small Grain and Legume Nitrogen fixation cover crop</t>
  </si>
  <si>
    <t>340: Cover Crop-Soil health building cover crop</t>
  </si>
  <si>
    <t>340: Cover Crop-HU-Soil health building cover crop</t>
  </si>
  <si>
    <t>340: Cover Crop-Soil health building cover crop (energy and organic initiatives)</t>
  </si>
  <si>
    <t>340: Cover Crop-HU-Soil health building cover crop (energy and organic initiatives)</t>
  </si>
  <si>
    <t>340: Cover Crop-Organic weed suppression cover crop</t>
  </si>
  <si>
    <t>340: Cover Crop-HU-Organic weed suppression cover crop</t>
  </si>
  <si>
    <t>Notes:</t>
  </si>
  <si>
    <t>SqFt</t>
  </si>
  <si>
    <t>Ac</t>
  </si>
  <si>
    <t>CuYd</t>
  </si>
  <si>
    <t>LnFt</t>
  </si>
  <si>
    <t>Ea</t>
  </si>
  <si>
    <t>HP</t>
  </si>
  <si>
    <t>kBTU/Hr</t>
  </si>
  <si>
    <t>Ft</t>
  </si>
  <si>
    <t>Bu/Hr</t>
  </si>
  <si>
    <t>Ton</t>
  </si>
  <si>
    <t>SqYd</t>
  </si>
  <si>
    <t>DiaInFt</t>
  </si>
  <si>
    <t>1000SqFt</t>
  </si>
  <si>
    <t>Gal</t>
  </si>
  <si>
    <t>Gal/Day</t>
  </si>
  <si>
    <t>Lbs/Hour</t>
  </si>
  <si>
    <t>Cu.Ft.</t>
  </si>
  <si>
    <t>Sq.Ft.</t>
  </si>
  <si>
    <t>Ac.</t>
  </si>
  <si>
    <t>342: Critical Area Planting-Grass/legume mix-normal tillage</t>
  </si>
  <si>
    <t>342: Critical Area Planting-HU-Grass/legume mix-normal tillage</t>
  </si>
  <si>
    <t>342: Critical Area Planting-Organic Grass/legume mix-normal tillage</t>
  </si>
  <si>
    <t>342: Critical Area Planting-HU-Organic Grass/legume mix-normal tillage</t>
  </si>
  <si>
    <t>342: Critical Area Planting-Grass/legume mix-moderate grading</t>
  </si>
  <si>
    <t>342: Critical Area Planting-HU-Grass/legume mix-moderate grading</t>
  </si>
  <si>
    <t>342: Critical Area Planting-Grass/legume mix-heavy grading</t>
  </si>
  <si>
    <t>342: Critical Area Planting-HU-Grass/legume mix-heavy grading</t>
  </si>
  <si>
    <t>345: Res.&amp;Tillage Mgt.-Mulch till-Basic</t>
  </si>
  <si>
    <t>345: Res.&amp;Tillage Mgt.-HU-Mulch till-Basic</t>
  </si>
  <si>
    <t>345: Res.&amp;Tillage Mgt.-Mulch till-Basic (energy and organic initiatives)</t>
  </si>
  <si>
    <t>345: Res.&amp;Tillage Mgt.-HU-Mulch till-Basic (energy and organic initiatives)</t>
  </si>
  <si>
    <t>313: Waste Storage Facility-Earthen Storage Facility &lt; 50K ft3 Storage</t>
  </si>
  <si>
    <t>313: Waste Storage Facility-HU-Earthen Storage Facility &lt; 50K ft3 Storage</t>
  </si>
  <si>
    <t>313: Waste Storage Facility-Earthen Storage Facility&gt;50K ft3 Storage</t>
  </si>
  <si>
    <t>313: Waste Storage Facility-HU-Earthen Storage Facility&gt;50K ft3 Storage</t>
  </si>
  <si>
    <t>313: Waste Storage Facility-Dry stack, earthen floor, wood wall</t>
  </si>
  <si>
    <t>313: Waste Storage Facility-HU-Dry stack, earthen floor, wood wall</t>
  </si>
  <si>
    <t>313: Waste Storage Facility-Dry Stack, earthen floor, concrete wall</t>
  </si>
  <si>
    <t>313: Waste Storage Facility-HU-Dry Stack, earthen floor, concrete wall</t>
  </si>
  <si>
    <t>313: Waste Storage Facility-Dry Stack, concrete floor, wood wall</t>
  </si>
  <si>
    <t>313: Waste Storage Facility-HU-Dry Stack, concrete floor, wood wall</t>
  </si>
  <si>
    <t>313: Waste Storage Facility-Dry Stack, concrete floor, concrete wall</t>
  </si>
  <si>
    <t>313: Waste Storage Facility-HU-Dry Stack, concrete floor, concrete wall</t>
  </si>
  <si>
    <t>313: Waste Storage Facility-Conc Tank &lt;5K cu.ft. of waste stored</t>
  </si>
  <si>
    <t>313: Waste Storage Facility-HU-Conc Tank &lt;5K cu.ft. of waste stored</t>
  </si>
  <si>
    <t>313: Waste Storage Facility-Conc Tank 5Kcu.ft.&lt;15Kcu.ft. of waste stored</t>
  </si>
  <si>
    <t>313: Waste Storage Facility-HU-Conc Tank 5Kcu.ft.&lt;15Kcu.ft. of waste stored</t>
  </si>
  <si>
    <t>313: Waste Storage Facility-Conc Tank 15Kcu.ft.&lt;25Kcu.ft. of waste stored</t>
  </si>
  <si>
    <t>313: Waste Storage Facility-HU-Conc Tank 15Kcu.ft.&lt;25Kcu.ft. of waste stored</t>
  </si>
  <si>
    <t>313: Waste Storage Facility-Conc Tank 25K&lt;50K cu.ft. of waste stored</t>
  </si>
  <si>
    <t>313: Waste Storage Facility-HU-Conc Tank 25K&lt;50K cu.ft. of waste stored</t>
  </si>
  <si>
    <t>313: Waste Storage Facility-Conc Tank 50K&lt;75K cu.ft. of waste stored</t>
  </si>
  <si>
    <t>313: Waste Storage Facility-HU-Conc Tank 50K&lt;75K cu.ft. of waste stored</t>
  </si>
  <si>
    <t>313: Waste Storage Facility-Conc Tank 75K&lt;110K cu.ft. of waste stored</t>
  </si>
  <si>
    <t>313: Waste Storage Facility-HU-Conc Tank 75K&lt;110K cu.ft. of waste stored</t>
  </si>
  <si>
    <t>313: Waste Storage Facility-Conc Tank 110K cu.ft. of waste stored or &gt;</t>
  </si>
  <si>
    <t>313: Waste Storage Facility-HU-Conc Tank 110K cu.ft. of waste stored or &gt;</t>
  </si>
  <si>
    <t>316: Animal Mortality Facility-Incineration less than 100CuFt chamber</t>
  </si>
  <si>
    <t>316: Animal Mortality Facility-HU-Incineration less than 100CuFt chamber</t>
  </si>
  <si>
    <t>316: Animal Mortality Facility-Incineration greater than or equal to 100CuFt Chamber</t>
  </si>
  <si>
    <t>316: Animal Mortality Facility-HU-Incineration greater than or equal to 100CuFt Chamber</t>
  </si>
  <si>
    <t>316: Animal Mortality Facility-Gasifier less than or equal to 30CuFt Chamber</t>
  </si>
  <si>
    <t>316: Animal Mortality Facility-HU-Gasifier less than or equal to 30CuFt Chamber</t>
  </si>
  <si>
    <t>316: Animal Mortality Facility-Gasifier greater than 30CuFt Chamber</t>
  </si>
  <si>
    <t>316: Animal Mortality Facility-HU-Gasifier greater than 30CuFt Chamber</t>
  </si>
  <si>
    <t>316: Animal Mortality Facility-Static pile, Earthen pad</t>
  </si>
  <si>
    <t>316: Animal Mortality Facility-HU-Static pile, Earthen pad</t>
  </si>
  <si>
    <t>316: Animal Mortality Facility-Static pile, Concrete Pad</t>
  </si>
  <si>
    <t>316: Animal Mortality Facility-HU-Static pile, Concrete Pad</t>
  </si>
  <si>
    <t>316: Animal Mortality Facility-Sow/Finisher Operation</t>
  </si>
  <si>
    <t>316: Animal Mortality Facility-HU-Sow/Finisher Operation</t>
  </si>
  <si>
    <t>316: Animal Mortality Facility-Nursery Pig Operation</t>
  </si>
  <si>
    <t>316: Animal Mortality Facility-HU-Nursery Pig Operation</t>
  </si>
  <si>
    <t>316: Animal Mortality Facility-Turkey Operation</t>
  </si>
  <si>
    <t>316: Animal Mortality Facility-HU-Turkey Operation</t>
  </si>
  <si>
    <t>316: Animal Mortality Facility-Poultry Operation</t>
  </si>
  <si>
    <t>316: Animal Mortality Facility-HU-Poultry Operation</t>
  </si>
  <si>
    <t>317: Composting Facility-Composter, with concrete floor and wood walls</t>
  </si>
  <si>
    <t>317: Composting Facility-HU-Composter, with concrete floor and wood walls</t>
  </si>
  <si>
    <t>317: Composting Facility-Composter, with concrete floor and concrete walls</t>
  </si>
  <si>
    <t>317: Composting Facility-HU-Composter, with concrete floor and concrete walls</t>
  </si>
  <si>
    <t>317: Composting Facility-Composter, windrow, all weather surface</t>
  </si>
  <si>
    <t>317: Composting Facility-HU-Composter, windrow, all weather surface</t>
  </si>
  <si>
    <t>317: Composting Facility-Composter, with compacted earth floor, windrow</t>
  </si>
  <si>
    <t>317: Composting Facility-HU-Composter, with compacted earth floor, windrow</t>
  </si>
  <si>
    <t>350: Sediment Basin-Excavated Basin</t>
  </si>
  <si>
    <t>350: Sediment Basin-HU-Excavated Basin</t>
  </si>
  <si>
    <t>350: Sediment Basin-Embankment earthen basin with no pipe</t>
  </si>
  <si>
    <t>350: Sediment Basin-HU-Embankment earthen basin with no pipe</t>
  </si>
  <si>
    <t>350: Sediment Basin-Embankment earthen basin with pipe</t>
  </si>
  <si>
    <t>350: Sediment Basin-HU-Embankment earthen basin with pipe</t>
  </si>
  <si>
    <t>Cu.Yd.</t>
  </si>
  <si>
    <t>351: Water Well Decommissioning-Shallow Well 20ft. or less deep, 30 inch diameter</t>
  </si>
  <si>
    <t>351: Water Well Decommissioning-HU-Shallow Well 20ft. or less deep, 30 inch diameter</t>
  </si>
  <si>
    <t>351: Water Well Decommissioning-Shallow Well greater than 20ft. Deep, 30 inch diameter</t>
  </si>
  <si>
    <t>351: Water Well Decommissioning-HU-Shallow Well greater than 20ft. Deep, 30 inch diameter</t>
  </si>
  <si>
    <t>351: Water Well Decommissioning-Drilled well less than 300ft deep</t>
  </si>
  <si>
    <t>351: Water Well Decommissioning-HU-Drilled well less than 300ft deep</t>
  </si>
  <si>
    <t>351: Water Well Decommissioning-Drilled well greater than 300ft deep</t>
  </si>
  <si>
    <t>351: Water Well Decommissioning-HU-Drilled well greater than 300ft deep</t>
  </si>
  <si>
    <t>Ln.Ft.</t>
  </si>
  <si>
    <t>356: Dike-Small Dikes: ≤ 300cu.yds. of earth moved/placed</t>
  </si>
  <si>
    <t>356: Dike-HU-Small Dikes: ≤ 300cu.yds. of earth moved/placed</t>
  </si>
  <si>
    <t>356: Dike-Medium size Dikes: &gt; 300 &lt; 1,000cu.yds. of earth moved/placed</t>
  </si>
  <si>
    <t>356: Dike-HU-Medium size Dikes: &gt; 300 &lt; 1,000cu.yds. of earth moved/placed</t>
  </si>
  <si>
    <t>356: Dike-Large Dike: ≥ 1,000cu.yds. Earth moved</t>
  </si>
  <si>
    <t>356: Dike-HU-Large Dike: ≥ 1,000cu.yds. Earth moved</t>
  </si>
  <si>
    <t>359: Waste Treatment lagoon-Waste Treatment Lagoon</t>
  </si>
  <si>
    <t>359: Waste Treatment lagoon-HU-Waste Treatment Lagoon</t>
  </si>
  <si>
    <t>360: Waste Facility Closure-Demolition of Concrete Waste Storage Structure</t>
  </si>
  <si>
    <t>360: Waste Facility Closure-HU-Demolition of Concrete Waste Storage Structure</t>
  </si>
  <si>
    <t>360: Waste Facility Closure-Liquid Waste Impoundment Closure with 0% Liquids and 100% Solids</t>
  </si>
  <si>
    <t>360: Waste Facility Closure-HU-Liquid Waste Impoundment Closure with 0% Liquids and 100% Solids</t>
  </si>
  <si>
    <t>362: Diversion-Earthen Diversion</t>
  </si>
  <si>
    <t>362: Diversion-HU-Earthen Diversion</t>
  </si>
  <si>
    <t>366: Anaerobic Digester-Small Plug Flow &lt;1000 AU</t>
  </si>
  <si>
    <t>366: Anaerobic Digester-HU-Small Plug Flow &lt;1000 AU</t>
  </si>
  <si>
    <t>366: Anaerobic Digester-Medium Plug Flow 1000-2000 AU</t>
  </si>
  <si>
    <t>366: Anaerobic Digester-HU-Medium Plug Flow 1000-2000 AU</t>
  </si>
  <si>
    <t>366: Anaerobic Digester-Large Plug Flow &gt;2000 AU</t>
  </si>
  <si>
    <t>366: Anaerobic Digester-HU-Large Plug Flow &gt;2000 AU</t>
  </si>
  <si>
    <t>366: Anaerobic Digester-Small Complete Mix &lt;1000 AU</t>
  </si>
  <si>
    <t>366: Anaerobic Digester-HU-Small Complete Mix &lt;1000 AU</t>
  </si>
  <si>
    <t>366: Anaerobic Digester-Medium Complete Mix 1000-2500 AU</t>
  </si>
  <si>
    <t>366: Anaerobic Digester-HU-Medium Complete Mix 1000-2500 AU</t>
  </si>
  <si>
    <t>366: Anaerobic Digester-Large Complete Mix &gt;2,500 AU</t>
  </si>
  <si>
    <t>366: Anaerobic Digester-HU-Large Complete Mix &gt;2,500 AU</t>
  </si>
  <si>
    <t>366: Anaerobic Digester-Covered Lagoon/Holding Pond</t>
  </si>
  <si>
    <t>366: Anaerobic Digester-HU-Covered Lagoon/Holding Pond</t>
  </si>
  <si>
    <t>367: Roofs and Covers-Flexible Roof</t>
  </si>
  <si>
    <t>367: Roofs and Covers-HU-Flexible Roof</t>
  </si>
  <si>
    <t>367: Roofs and Covers-Post Frame Bld, &lt; 30ft wide</t>
  </si>
  <si>
    <t>367: Roofs and Covers-HU-Post Frame Bld, &lt; 30ft wide</t>
  </si>
  <si>
    <t>367: Roofs and Covers-Post frame bld.  30ft-60ft wide</t>
  </si>
  <si>
    <t>367: Roofs and Covers-HU-Post frame bld.  30ft-60ft wide</t>
  </si>
  <si>
    <t>367: Roofs and Covers-Steel Frame and Roof</t>
  </si>
  <si>
    <t>367: Roofs and Covers-HU-Steel Frame and Roof</t>
  </si>
  <si>
    <t>367: Roofs and Covers-Flexible Membrane Cover</t>
  </si>
  <si>
    <t>367: Roofs and Covers-HU-Flexible Membrane Cover</t>
  </si>
  <si>
    <t>374: Farmstead Energy Improvement-Lighting - dimmable CFL</t>
  </si>
  <si>
    <t>374: Farmstead Energy Improvement-HU-Lighting - dimmable CFL</t>
  </si>
  <si>
    <t>374: Farmstead Energy Improvement-Lighting - dimmable LED</t>
  </si>
  <si>
    <t>374: Farmstead Energy Improvement-HU-Lighting - dimmable LED</t>
  </si>
  <si>
    <t>374: Farmstead Energy Improvement-Lighting - Linear Fluorescent</t>
  </si>
  <si>
    <t>374: Farmstead Energy Improvement-HU-Lighting - Linear Fluorescent</t>
  </si>
  <si>
    <t>374: Farmstead Energy Improvement-Ventilation - Exhaust fans</t>
  </si>
  <si>
    <t>374: Farmstead Energy Improvement-HU-Ventilation - Exhaust fans</t>
  </si>
  <si>
    <t>374: Farmstead Energy Improvement-Ventilation - High efficiency horizontal air-flow (HAF) fans</t>
  </si>
  <si>
    <t>374: Farmstead Energy Improvement-HU-Ventilation - High efficiency horizontal air-flow (HAF) fans</t>
  </si>
  <si>
    <t>374: Farmstead Energy Improvement-Plate Cooler for dairies</t>
  </si>
  <si>
    <t>374: Farmstead Energy Improvement-HU-Plate Cooler for dairies</t>
  </si>
  <si>
    <t>374: Farmstead Energy Improvement-Scroll Compressor for dairies</t>
  </si>
  <si>
    <t>374: Farmstead Energy Improvement-HU-Scroll Compressor for dairies</t>
  </si>
  <si>
    <t>374: Farmstead Energy Improvement-Variable Speed Drive &gt; 5 HP</t>
  </si>
  <si>
    <t>374: Farmstead Energy Improvement-HU-Variable Speed Drive &gt; 5 HP</t>
  </si>
  <si>
    <t>374: Farmstead Energy Improvement-Automatic Building Atmosphere Electronic Controller</t>
  </si>
  <si>
    <t>374: Farmstead Energy Improvement-HU-Automatic Building Atmosphere Electronic Controller</t>
  </si>
  <si>
    <t>374: Farmstead Energy Improvement-Motor Upgrade ≥ 100 HP</t>
  </si>
  <si>
    <t>374: Farmstead Energy Improvement-HU-Motor Upgrade ≥ 100 HP</t>
  </si>
  <si>
    <t>374: Farmstead Energy Improvement-Motor Upgrade 10 ≤ 100 HP</t>
  </si>
  <si>
    <t>374: Farmstead Energy Improvement-HU-Motor Upgrade 10 ≤ 100 HP</t>
  </si>
  <si>
    <t>374: Farmstead Energy Improvement-Motor Upgrade &gt; 2 and ≤ 10 HP</t>
  </si>
  <si>
    <t>374: Farmstead Energy Improvement-HU-Motor Upgrade &gt; 2 and ≤ 10 HP</t>
  </si>
  <si>
    <t>374: Farmstead Energy Improvement-Motor Upgrade ≤ 2 HP</t>
  </si>
  <si>
    <t>374: Farmstead Energy Improvement-HU-Motor Upgrade ≤ 2 HP</t>
  </si>
  <si>
    <t>374: Farmstead Energy Improvement-Tobacco barn motor install and retrofit (new motor and new location)</t>
  </si>
  <si>
    <t>374: Farmstead Energy Improvement-HU-Tobacco barn motor install and retrofit (new motor and new location)</t>
  </si>
  <si>
    <t>374: Farmstead Energy Improvement-Poultry House Heaters</t>
  </si>
  <si>
    <t>374: Farmstead Energy Improvement-HU-Poultry House Heaters</t>
  </si>
  <si>
    <t>374: Farmstead Energy Improvement-High-efficiency Heating system (Building)</t>
  </si>
  <si>
    <t>374: Farmstead Energy Improvement-HU-High-efficiency Heating system (Building)</t>
  </si>
  <si>
    <t>374: Farmstead Energy Improvement-High-efficiency Tobacco barn heat exchanger</t>
  </si>
  <si>
    <t>374: Farmstead Energy Improvement-HU-High-efficiency Tobacco barn heat exchanger</t>
  </si>
  <si>
    <t>374: Farmstead Energy Improvement-Attic Insulation</t>
  </si>
  <si>
    <t>374: Farmstead Energy Improvement-HU-Sealant (sealing exterior walls, gables, ceilings, etc.)</t>
  </si>
  <si>
    <t>374: Farmstead Energy Improvement-'Thermal blankets and curtains in greenhouses (screens)</t>
  </si>
  <si>
    <t>374: Farmstead Energy Improvement-'HU-Thermal blankets and curtains in greenhouses (screens)</t>
  </si>
  <si>
    <t>374: Farmstead Energy Improvement-High Efficiency Grain Dryer</t>
  </si>
  <si>
    <t>374: Farmstead Energy Improvement-HU-High Efficiency Grain Dryer</t>
  </si>
  <si>
    <t>374: Farmstead Energy Improvement-Replace inefficient maple syrup evaporator</t>
  </si>
  <si>
    <t>374: Farmstead Energy Improvement-HU-Replace inefficient maple syrup evaporator</t>
  </si>
  <si>
    <t>374: Farmstead Energy Improvement-HU-Attic Insulation</t>
  </si>
  <si>
    <t>374: Farmstead Energy Improvement-Building Envelope Wall Insulation, spray foam</t>
  </si>
  <si>
    <t>374: Farmstead Energy Improvement-HU-Building Envelope Wall Insulation, spray foam</t>
  </si>
  <si>
    <t>374: Farmstead Energy Improvement-Building Envelope Wall Insulation, fiberglass batting</t>
  </si>
  <si>
    <t>374: Farmstead Energy Improvement-HU-Building Envelope Wall Insulation, fiberglass batting</t>
  </si>
  <si>
    <t>374: Farmstead Energy Improvement-Sealant (sealing exterior walls, gables, ceilings, etc.)</t>
  </si>
  <si>
    <t>378: Pond-Embankment Pond with Pipe</t>
  </si>
  <si>
    <t>378: Pond-HU-Embankment Pond with Pipe</t>
  </si>
  <si>
    <t>380: Windbreak/Shelterbelt-2-row windbreak, shrubs, machine planted</t>
  </si>
  <si>
    <t>380: Windbreak/Shelterbelt-HU-2-row windbreak, shrubs, machine planted</t>
  </si>
  <si>
    <t>380: Windbreak/Shelterbelt-2-row windbreak, trees, with tubes, machine planted</t>
  </si>
  <si>
    <t>380: Windbreak/Shelterbelt-HU-2-row windbreak, trees, with tubes, machine planted</t>
  </si>
  <si>
    <t>380: Windbreak/Shelterbelt-3 or more row windbreak, shrub, machine planted</t>
  </si>
  <si>
    <t>380: Windbreak/Shelterbelt-HU-3 or more row windbreak, shrub, machine planted</t>
  </si>
  <si>
    <t>380: Windbreak/Shelterbelt-3 or more row windbreak, trees with tubes, machine planted</t>
  </si>
  <si>
    <t>380: Windbreak/Shelterbelt-HU-3 or more row windbreak, trees with tubes, machine planted</t>
  </si>
  <si>
    <t>381: Silvopasture Establishment-Establish hardwood trees and native grasses into a crop field</t>
  </si>
  <si>
    <t>381: Silvopasture Establishment-HU-Establish hardwood trees and native grasses into a crop field</t>
  </si>
  <si>
    <t>381: Silvopasture Establishment-Establish conifer trees, introduced grasses and legumes into a crop field</t>
  </si>
  <si>
    <t>381: Silvopasture Establishment-HU-Establish conifer trees, introduced grasses and legumes into a crop field</t>
  </si>
  <si>
    <t>381: Silvopasture Establishment-Establish conifer trees into an existing pasture</t>
  </si>
  <si>
    <t>381: Silvopasture Establishment-HU-Establish conifer trees into an existing pasture</t>
  </si>
  <si>
    <t>381: Silvopasture Establishment-Establish a mix of hardwood and conifer trees into existing stand of forage</t>
  </si>
  <si>
    <t>381: Silvopasture Establishment-HU-Establish a mix of hardwood and conifer trees into existing stand of forage</t>
  </si>
  <si>
    <t>382: Fence-Safety</t>
  </si>
  <si>
    <t>382: Fence-HU-Safety</t>
  </si>
  <si>
    <t>382: Fence-Confinement</t>
  </si>
  <si>
    <t>382: Fence-HU-Confinement</t>
  </si>
  <si>
    <t>382: Fence-Exclusion</t>
  </si>
  <si>
    <t>382: Fence-HU-Exclusion</t>
  </si>
  <si>
    <t>382: Fence-Exclusion (10ft. Setbacks)</t>
  </si>
  <si>
    <t>Exclusion (10ft. Setbacks) (golden winged warbler, longleaf pine and organic 382: Fence-initiatives)</t>
  </si>
  <si>
    <t>HU-Exclusion (10ft. Setbacks) (golden winged warbler, longleaf pine and organic 382: Fence-initiatives)</t>
  </si>
  <si>
    <t>382: Fence-Permanent Interior</t>
  </si>
  <si>
    <t>382: Fence-HU-Permanent Interior</t>
  </si>
  <si>
    <t>386: Field Border, Mixed Grasses, Legumes and/or Forbs, Includes Forgone Income</t>
  </si>
  <si>
    <t>386: HU-Field Border, Mixed Grasses, Legumes and/or Forbs, Includes Forgone Income</t>
  </si>
  <si>
    <t>386: Field Border-Pollinator Species, Includes Forgone Income</t>
  </si>
  <si>
    <t>386: HU-Field Border-Pollinator Species, Includes Forgone Income</t>
  </si>
  <si>
    <t>386: Field Border-Pollinator Species, Includes Forgone Income (organic initiative)</t>
  </si>
  <si>
    <t>386: HU-Field Border-Pollinator Species, Includes Forgone Income (organic initiative)</t>
  </si>
  <si>
    <t>386: Field Border-Organic Seed, Includes Forgone Income</t>
  </si>
  <si>
    <t>386: HU-Field Border-Organic Seed, Includes Forgone Income</t>
  </si>
  <si>
    <t>390: Riparian Herbaceous Cover-Warm Season Grass w/ Forbs</t>
  </si>
  <si>
    <t>390: Riparian Herbaceous Cover-HU-Warm Season Grass w/ Forbs</t>
  </si>
  <si>
    <t>390: Riparian Herbaceous Cover-Cool Season Grasses w/ Forbs</t>
  </si>
  <si>
    <t>390: Riparian Herbaceous Cover-HU-Cool Season Grasses w/ Forbs</t>
  </si>
  <si>
    <t>390: Riparian Herbaceous Cover-Pollinator</t>
  </si>
  <si>
    <t>390: Riparian Herbaceous Cover-HU-Pollinator</t>
  </si>
  <si>
    <t>391: Riparian Forest Buffer-Bare root shrubs, 300 stems per acre</t>
  </si>
  <si>
    <t>391: Riparian Forest Buffer-HU-Bare root shrubs, 300 stems per acre</t>
  </si>
  <si>
    <t>391: Riparian Forest Buffer-Bare Root Hardwoods with tubes, 110 trees per acre</t>
  </si>
  <si>
    <t>391: Riparian Forest Buffer-HU-Bare Root Hardwoods with tubes, 110 trees per acre</t>
  </si>
  <si>
    <t>391: Riparian Forest Buffer-Bare Root Hardwoods with tubes, 300 trees per acre</t>
  </si>
  <si>
    <t>391: Riparian Forest Buffer-HU-Bare Root Hardwoods with tubes, 300 trees per acre</t>
  </si>
  <si>
    <t>393: Filter Strip, Introduced species: Foregone Income Included</t>
  </si>
  <si>
    <t>393: HU-Filter Strip, Introduced species: Foregone Income Included</t>
  </si>
  <si>
    <t>393: Filter Strip, Introduced Species w/ Land Shaping: Foregone Income Included</t>
  </si>
  <si>
    <t>393: HU-Filter Strip, Introduced Species w/ Land Shaping: Foregone Income Included</t>
  </si>
  <si>
    <t>394: FireBreak-Disked</t>
  </si>
  <si>
    <t>394: HU-FireBreak-Disked</t>
  </si>
  <si>
    <t>394: Firebreak-Constructed - Medium equipment, flat-medium slopes</t>
  </si>
  <si>
    <t>394: Firebreak-HU-Constructed - Medium equipment, flat-medium slopes</t>
  </si>
  <si>
    <t>394: Firebreak-Constructed - Medium equipment, steep slopes</t>
  </si>
  <si>
    <t>394: Firebreak-HU-Constructed - Medium equipment, steep slopes</t>
  </si>
  <si>
    <t>394: Firebreak-Vegetated FireBreak</t>
  </si>
  <si>
    <t>394: Firebreak-HU-Vegetated FireBreak</t>
  </si>
  <si>
    <t>395: Stream Habitat Improvement-Instream wood placement</t>
  </si>
  <si>
    <t>395: Stream Habitat Improvement-HU-Instream wood placement</t>
  </si>
  <si>
    <t>395: Stream Habitat Improvement-Instream rock placement</t>
  </si>
  <si>
    <t>395: Stream Habitat Improvement-HU-Instream rock placement</t>
  </si>
  <si>
    <t>395: Stream Habitat Improvement-Rock and wood structures</t>
  </si>
  <si>
    <t>395: Stream Habitat Improvement-HU-Rock and wood structures</t>
  </si>
  <si>
    <t>396: Aquatic Organism Passage-Blockage Removal</t>
  </si>
  <si>
    <t>396: Aquatic Organism Passage-HU-Blockage Removal</t>
  </si>
  <si>
    <t>Ft.</t>
  </si>
  <si>
    <t>400: Bivalve Aquaculture Gear and Biofouling Control-Oyster bag gear cycling</t>
  </si>
  <si>
    <t>400: Bivalve Aquaculture Gear and Biofouling Control-HU-Oyster bag gear cycling</t>
  </si>
  <si>
    <t>400: Bivalve Aquaculture Gear and Biofouling Control-Clam net gear cycling</t>
  </si>
  <si>
    <t>400: Bivalve Aquaculture Gear and Biofouling Control-HU-Clam net gear cycling</t>
  </si>
  <si>
    <t>400: Bivalve Aquaculture Gear and Biofouling Control-Oyster cage gear cycling, small</t>
  </si>
  <si>
    <t>400: Bivalve Aquaculture Gear and Biofouling Control-HU-Oyster cage gear cycling, small</t>
  </si>
  <si>
    <t>400: Bivalve Aquaculture Gear and Biofouling Control-Oyster cage gear cycling, med.</t>
  </si>
  <si>
    <t>400: Bivalve Aquaculture Gear and Biofouling Control-HU-Oyster cage gear cycling, med.</t>
  </si>
  <si>
    <t>400: Bivalve Aquaculture Gear and Biofouling Control-Oyster cage gear cycling, large</t>
  </si>
  <si>
    <t>400: Bivalve Aquaculture Gear and Biofouling Control-HU-Oyster cage gear cycling, large</t>
  </si>
  <si>
    <t>410: Grade Stabilization Structure-Check Dams</t>
  </si>
  <si>
    <t>410: Grade Stabilization Structure-HU-Check Dams</t>
  </si>
  <si>
    <t>410: Grade Stabilization Structure-HU-Embankment, Pipe &lt;= 6"</t>
  </si>
  <si>
    <t>410: Grade Stabilization Structure-Embankment, Pipe 8"-12"</t>
  </si>
  <si>
    <t>410: Grade Stabilization Structure-HU-Embankment, Pipe 8"-12"</t>
  </si>
  <si>
    <t>410: Grade Stabilization Structure-Embankment, Pipe &gt;12"</t>
  </si>
  <si>
    <t>410: Grade Stabilization Structure-HU-Embankment, Pipe &gt;12"</t>
  </si>
  <si>
    <t>410: Grade Stabilization Structure-Pipe Drop, Plastic</t>
  </si>
  <si>
    <t>410: Grade Stabilization Structure-HU-Pipe Drop, Plastic</t>
  </si>
  <si>
    <t>410: Grade Stabilization Structure-Pipe Drop, Steel</t>
  </si>
  <si>
    <t>410: Grade Stabilization Structure-HU-Pipe Drop, Steel</t>
  </si>
  <si>
    <t>410: Grade Stabilization Structure-Weir Drop Structures</t>
  </si>
  <si>
    <t>410: Grade Stabilization Structure-HU-Weir Drop Structures</t>
  </si>
  <si>
    <t>410: Grade Stabilization Structure-Chute Structure</t>
  </si>
  <si>
    <t>410: Grade Stabilization Structure-HU-Chute Structure</t>
  </si>
  <si>
    <t>410: Grade Stabilization Structure-Pipe Inlet</t>
  </si>
  <si>
    <t>410: Grade Stabilization Structure-HU-Pipe Inlet</t>
  </si>
  <si>
    <t>412: Grassed Waterway-Base Waterway</t>
  </si>
  <si>
    <t>412: Grassed Waterway-HU-Base Waterway</t>
  </si>
  <si>
    <t>412: Grassed Waterway-Base Waterway (high tunnel and organic initiatives)</t>
  </si>
  <si>
    <t>412: Grassed Waterway-HU-Base Waterway (high tunnel and organic initiatives)</t>
  </si>
  <si>
    <t>422: Hedgerow Planting-Trees or Shrubs with Pollinator Habitat in the understory</t>
  </si>
  <si>
    <t>422: Hedgerow Planting-HU-Trees or Shrubs with Pollinator Habitat in the understory</t>
  </si>
  <si>
    <t>422: Hedgerow Planting-Hardwood Trees with NWSGs or cool season grasses in the understory</t>
  </si>
  <si>
    <t>422: Hedgerow Planting-HU-Hardwood Trees with NWSGs or cool season grasses in the understory</t>
  </si>
  <si>
    <t>422: Hedgerow Planting-Shrubs with NWSGs or cool season grasses in the understory</t>
  </si>
  <si>
    <t>422: Hedgerow Planting-HU-Shrubs with NWSGs or cool season grasses in the understory</t>
  </si>
  <si>
    <t>430: Irrigation Pipeline-PVC (Iron Pipe Size) ≤ 8"</t>
  </si>
  <si>
    <t>430: Irrigation Pipeline-HU-PVC (Iron Pipe Size) ≤ 8"</t>
  </si>
  <si>
    <t>430: Irrigation Pipeline-PVC (Plastic Irrigation Pipe) ≥ 10"</t>
  </si>
  <si>
    <t>430: Irrigation Pipeline-HU-PVC (Plastic Irrigation Pipe) ≥ 10"</t>
  </si>
  <si>
    <t>430: Irrigation Pipeline-PVC (Iron Pipe Size) ≥ 10"</t>
  </si>
  <si>
    <t>430: Irrigation Pipeline-HU-PVC (Iron Pipe Size) ≥ 10"</t>
  </si>
  <si>
    <t>430: Irrigation Pipeline-HDPE (Iron Pipe Size &amp; Tubing) ≤ 8"</t>
  </si>
  <si>
    <t>430: Irrigation Pipeline-HU-HDPE (Iron Pipe Size &amp; Tubing) ≤ 8"</t>
  </si>
  <si>
    <t>430: Irrigation Pipeline-Surface HDPE (Iron Pipe Size &amp; Tubing)</t>
  </si>
  <si>
    <t>430: Irrigation Pipeline-HU-Surface HDPE (Iron Pipe Size &amp; Tubing)</t>
  </si>
  <si>
    <t>430: Irrigation Pipeline-Surface Aluminum (Aluminum Irrigation Pipe)</t>
  </si>
  <si>
    <t>430: Irrigation Pipeline-HU-Surface Aluminum (Aluminum Irrigation Pipe)</t>
  </si>
  <si>
    <t>441: Irrigation System, Microirrigation-SDI (Subsurface Drip Irrigation)</t>
  </si>
  <si>
    <t>441: Irrigation System, Microirrigation-HU-SDI (Subsurface Drip Irrigation)</t>
  </si>
  <si>
    <t>441: Irrigation System, Microirrigation-Surface polytubing with emitters</t>
  </si>
  <si>
    <t>441: Irrigation System, Microirrigation-HU-Surface polytubing with emitters</t>
  </si>
  <si>
    <t>441: Irrigation System, Microirrigation-Microjet</t>
  </si>
  <si>
    <t>441: Irrigation System, Microirrigation-HU-Microjet</t>
  </si>
  <si>
    <t>441: Irrigation System, Microirrigation-Surface Drip Irrigation</t>
  </si>
  <si>
    <t>441: Irrigation System, Microirrigation-HU-Surface Drip Irrigation</t>
  </si>
  <si>
    <t>449: Irrigation Water Management-Basic IWM ≤ 30 acres</t>
  </si>
  <si>
    <t>449: Irrigation Water Management-HU-Basic IWM ≤ 30 acres</t>
  </si>
  <si>
    <t>468:  Lined Waterway or Outlet-Rock Lined - 12"</t>
  </si>
  <si>
    <t>468:  Lined Waterway or Outlet-HU-Rock Lined - 12"</t>
  </si>
  <si>
    <t>472: Access Control-Animal exclusion from riparian zone</t>
  </si>
  <si>
    <t>472: Access Control-HU-Animal exclusion from riparian zone</t>
  </si>
  <si>
    <t>472: Access Control-Animal exclusion from lowland marsh or wetland areas</t>
  </si>
  <si>
    <t>472: Access Control-HU-Animal exclusion from lowland marsh or wetland areas</t>
  </si>
  <si>
    <t>472: Access Control-Animal exclusion from woodland</t>
  </si>
  <si>
    <t>472: Access Control-HU-Animal exclusion from woodland</t>
  </si>
  <si>
    <t>484: Mulching-Natural Material - Full Coverage for erosion control</t>
  </si>
  <si>
    <t>484: Mulching-HU-Natural Material - Full Coverage for erosion control</t>
  </si>
  <si>
    <t>484: Mulching-Natural Material - Partial Coverage for weed suppression and water conservation</t>
  </si>
  <si>
    <t>HU-Natural Material - Partial Coverage for weed suppression and water 484: Mulching-conservation</t>
  </si>
  <si>
    <t>484: Mulching-Erosion Control Biodegradable Blanket</t>
  </si>
  <si>
    <t>484: Mulching-HU-Erosion Control Biodegradable Blanket</t>
  </si>
  <si>
    <t>484: Mulching-Tree and Shrub mulching at planting</t>
  </si>
  <si>
    <t>484: Mulching-HU-Tree and Shrub mulching at planting</t>
  </si>
  <si>
    <t>490: Tree/Shrub Site Preparation-Ground Applied Herbicide, Forestland</t>
  </si>
  <si>
    <t>490: Tree/Shrub Site Preparation-HU-Ground Applied Herbicide, Forestland</t>
  </si>
  <si>
    <t>490: Tree/Shrub Site Preparation-Aerial Applied Herbicide, Forestland</t>
  </si>
  <si>
    <t>490: Tree/Shrub Site Preparation-HU-Aerial Applied Herbicide, Forestland</t>
  </si>
  <si>
    <t>490: Tree/Shrub Site Preparation-Chemical, Hand Application</t>
  </si>
  <si>
    <t>490: Tree/Shrub Site Preparation-HU-Chemical, Hand Application</t>
  </si>
  <si>
    <t>490: Tree/Shrub Site Preparation-Rollerchop, Forest</t>
  </si>
  <si>
    <t>490: Tree/Shrub Site Preparation-HU-Rollerchop, Forest</t>
  </si>
  <si>
    <t>490: Tree/Shrub Site Preparation-Shear and Pile, Forest</t>
  </si>
  <si>
    <t>490: Tree/Shrub Site Preparation-HU-Shear and Pile, Forest</t>
  </si>
  <si>
    <t>490: Tree/Shrub Site Preparation-Mow and disk and or scalp, cropland or pasture conversion to trees</t>
  </si>
  <si>
    <t>490: Tree/Shrub Site Preparation-HU-Mow and disk and or scalp, cropland or pasture conversion to trees</t>
  </si>
  <si>
    <t>512: Forage and Biomass Planting-Seedbed Prep. Seed &amp; Seeding-Native Perennial Warm Season Grasses</t>
  </si>
  <si>
    <t>512: Forage and Biomass Planting-HU-Seedbed Prep. Seed &amp; Seeding-Native Perennial Warm Season Grasses</t>
  </si>
  <si>
    <t>512: Forage and Biomass Planting-HU-Seedbed Prep. Seed &amp; Seeding- Introduced Perennial Cool Season Grasses with legume</t>
  </si>
  <si>
    <t>512: Forage and Biomass Planting-Seedbed Prep. Seed &amp; Seeding- Introduced Perennial Cool Season Grasses with legume</t>
  </si>
  <si>
    <t>512: Forage and Biomass Planting-Overseeding Legumes</t>
  </si>
  <si>
    <t>512: Forage and Biomass Planting-HU-Overseeding Legumes</t>
  </si>
  <si>
    <t>512: Forage and Biomass Planting-Overseeding Legumes (organic initiative)</t>
  </si>
  <si>
    <t>512: Forage and Biomass Planting-HU-Overseeding Legumes (organic initiative)</t>
  </si>
  <si>
    <t>512: Forage and Biomass Planting-Frost-Seeding Legumes</t>
  </si>
  <si>
    <t>512: Forage and Biomass Planting-HU-Frost-Seeding Legumes</t>
  </si>
  <si>
    <t>516: Livestock Pipeline-PVC</t>
  </si>
  <si>
    <t>516: Livestock Pipeline-HU-PVC</t>
  </si>
  <si>
    <t>516: Livestock Pipeline-HDPE (Iron Pipe Size &amp; Tubing)</t>
  </si>
  <si>
    <t>516: Livestock Pipeline-HU-HDPE (Iron Pipe Size &amp; Tubing)</t>
  </si>
  <si>
    <t>521A: Pond Sealing or Lining, Flexible Membrane - Uncovered without liner drainage or venting</t>
  </si>
  <si>
    <t>521A: Pond Sealing or Lining, HU-Flexible Membrane - Uncovered without liner drainage or venting</t>
  </si>
  <si>
    <t>521A: Pond Sealing or Lining, Flexible Membrane - Uncovered with liner drainage or venting</t>
  </si>
  <si>
    <t>521A: Pond Sealing or Lining, HU-Flexible Membrane - Uncovered with liner drainage or venting</t>
  </si>
  <si>
    <t>521A: Pond Sealing or Lining, Flexible Membrane - Covered without liner drainage or venting</t>
  </si>
  <si>
    <t>521A: Pond Sealing or Lining, HU-Flexible Membrane - Covered without liner drainage or venting</t>
  </si>
  <si>
    <t>521A: Pond Sealing or Lining, Flexible Membrane - Covered with liner drainage or venting</t>
  </si>
  <si>
    <t>521A: Pond Sealing or Lining, HU-Flexible Membrane - Covered with liner drainage or venting</t>
  </si>
  <si>
    <t>521C: Pond Sealing or Lining, Bentonite Treatment - Covered</t>
  </si>
  <si>
    <t>521C: Pond Sealing or Lining, HU-Bentonite Treatment - Covered</t>
  </si>
  <si>
    <t>521C: Pond Sealing or Lining, Bentonite Treatment - Uncovered</t>
  </si>
  <si>
    <t>521C: Pond Sealing or Lining, HU-Bentonite Treatment - Uncovered</t>
  </si>
  <si>
    <t>521D Pond Sealing or Lining, Compacted Clay Treatment, Material haul  &lt; 1 mile</t>
  </si>
  <si>
    <t>521D Pond Sealing or Lining, Compacted Clay Treatment, HU-Material haul  &lt; 1 mile</t>
  </si>
  <si>
    <t>521D Pond Sealing or Lining, Compacted Clay Treatment, Material haul ≥ 1 mile</t>
  </si>
  <si>
    <t>521D Pond Sealing or Lining, Compacted Clay Treatment, HU-Material haul ≥ 1 mile</t>
  </si>
  <si>
    <t>528: Prescribed Grazing-Pasture Standard (minimum of 4 paddocks)</t>
  </si>
  <si>
    <t>528: Prescribed Grazing-HU-Pasture Standard (minimum of 4 paddocks)</t>
  </si>
  <si>
    <t>528: Prescribed Grazing-Pasture Standard (minimum of 4 paddocks) (golden winged warbler and organic initiative)</t>
  </si>
  <si>
    <t>528: Prescribed Grazing-HU-Pasture Standard (minimum of 4 paddocks) (golden winged warbler and organic initiative)</t>
  </si>
  <si>
    <t>533: Pumping Plant-Livestock Water Pump &lt; 2HP</t>
  </si>
  <si>
    <t>533: Pumping Plant-HU-Livestock Water Pump &lt; 2HP</t>
  </si>
  <si>
    <t>533: Pumping Plant-Water Ram or Nose Pump</t>
  </si>
  <si>
    <t>533: Pumping Plant-HU-Water Ram or Nose Pump</t>
  </si>
  <si>
    <t>533: Pumping Plant-Small Irrigation or Waste Pump (2 -5 HP)</t>
  </si>
  <si>
    <t>533: Pumping Plant-HU-Small Irrigation or Waste Pump (2 -5 HP)</t>
  </si>
  <si>
    <t>533: Pumping Plant-Irrigation or Waste Pump (&gt;5 - 10 HP)</t>
  </si>
  <si>
    <t>533: Pumping Plant-HU-Irrigation or Waste Pump (&gt;5 - 10 HP)</t>
  </si>
  <si>
    <t>533: Pumping Plant-Electric-Powered Pump &gt;10 to 20 HP</t>
  </si>
  <si>
    <t>533: Pumping Plant-HU-Electric-Powered Pump &gt;10 to 20 HP</t>
  </si>
  <si>
    <t>533: Pumping Plant-Electric-Powered Pump &gt;20 HP</t>
  </si>
  <si>
    <t>533: Pumping Plant-HU-Electric-Powered Pump &gt;20 HP</t>
  </si>
  <si>
    <t>533: Pumping Plant-Variable Frequency Drive</t>
  </si>
  <si>
    <t>533: Pumping Plant-HU-Variable Frequency Drive</t>
  </si>
  <si>
    <t>533: Pumping Plant-Windmill-Powered Pump</t>
  </si>
  <si>
    <t>533: Pumping Plant-HU-Windmill-Powered Pump</t>
  </si>
  <si>
    <t>533: Pumping Plant-Photovoltaic-Powered Pump (solar)</t>
  </si>
  <si>
    <t>533: Pumping Plant-HU-Photovoltaic-Powered Pump (solar)</t>
  </si>
  <si>
    <t>558: Roof Runoff Structure-Gutters and downspouts</t>
  </si>
  <si>
    <t>558: Roof Runoff Structure-HU-Gutters and downspouts</t>
  </si>
  <si>
    <t>560: Access Road-6" gravel road along new alignment</t>
  </si>
  <si>
    <t>560: Access Road-HU-6" gravel road along new alignment</t>
  </si>
  <si>
    <t>561: Heavy Use Area Protection-Reinforced Concrete with sand or gravel foundation</t>
  </si>
  <si>
    <t>561: Heavy Use Area Protection-HU-Reinforced Concrete with sand or gravel foundation</t>
  </si>
  <si>
    <t>561: Heavy Use Area Protection-Rock/Gravel on Geotextile</t>
  </si>
  <si>
    <t>561: Heavy Use Area Protection-HU-Rock/Gravel on Geotextile</t>
  </si>
  <si>
    <t>561: Heavy Use Area Protection-HUA Livestock Watering Ramp</t>
  </si>
  <si>
    <t>561: Heavy Use Area Protection-HU-HUA Livestock Watering Ramp</t>
  </si>
  <si>
    <t>561: Heavy Use Area Protection-Concrete Slab with curb (reinforced)</t>
  </si>
  <si>
    <t>561: Heavy Use Area Protection-HU-Concrete Slab with curb (reinforced)</t>
  </si>
  <si>
    <t>561: Heavy Use Area Protection-Concrete(reinforced) Curb on existing slab</t>
  </si>
  <si>
    <t>561: Heavy Use Area Protection-HU-Concrete(reinforced) Curb on existing slab</t>
  </si>
  <si>
    <t>561: Heavy Use Area Protection-Concrete Slab (non-reinforced)</t>
  </si>
  <si>
    <t>561: Heavy Use Area Protection-HU-Concrete Slab (non-reinforced)</t>
  </si>
  <si>
    <t>574: Spring Development</t>
  </si>
  <si>
    <t>574: HU-Spring Development</t>
  </si>
  <si>
    <t>575: Animal Trails and Walkways-Construct Trail or Walkway</t>
  </si>
  <si>
    <t>575: Animal Trails and Walkways-HU-Construct Trail or Walkway</t>
  </si>
  <si>
    <t>578: Stream Crossing-Hard armored low water crossing</t>
  </si>
  <si>
    <t>578: Stream Crossing-HU-Hard armored low water crossing</t>
  </si>
  <si>
    <t>578: Stream Crossing-Culvert installation</t>
  </si>
  <si>
    <t>578: Stream Crossing-HU-Culvert installation</t>
  </si>
  <si>
    <t>578: Stream Crossing-Low water crossing using prefabricated products</t>
  </si>
  <si>
    <t>578: Stream Crossing-HU-Low water crossing using prefabricated products</t>
  </si>
  <si>
    <t>580: Streambank and Shoreline Protection-Vegetative</t>
  </si>
  <si>
    <t>580: Streambank and Shoreline Protection-HU-Vegetative</t>
  </si>
  <si>
    <t>580: Streambank and Shoreline Protection-Bioengineered</t>
  </si>
  <si>
    <t>580: Streambank and Shoreline Protection-HU-Bioengineered</t>
  </si>
  <si>
    <t>580: Streambank and Shoreline Protection-Structural</t>
  </si>
  <si>
    <t>580: Streambank and Shoreline Protection-HU-Structural</t>
  </si>
  <si>
    <t>585: Stripcropping</t>
  </si>
  <si>
    <t>585: HU-Stripcropping</t>
  </si>
  <si>
    <t>587: Structure for Water Control-Flashboard Riser, Metal</t>
  </si>
  <si>
    <t>587: Structure for Water Control-HU-Flashboard Riser, Metal</t>
  </si>
  <si>
    <t>587: Structure for Water Control-Culvert, HDPE</t>
  </si>
  <si>
    <t>587: Structure for Water Control-HU-Culvert, HDPE</t>
  </si>
  <si>
    <t>587: Structure for Water Control-Culvert, CMP</t>
  </si>
  <si>
    <t>587: Structure for Water Control-HU-Culvert, CMP</t>
  </si>
  <si>
    <t>590: Nutrient Management-Basic NM System</t>
  </si>
  <si>
    <t>590: Nutrient Management-HU-Basic NM System</t>
  </si>
  <si>
    <t>590: Nutrient Management-Basic NM system using inorganic fertilizer, plus manure</t>
  </si>
  <si>
    <t>590: Nutrient Management-HU-Basic NM system using inorganic fertilizer, plus manure</t>
  </si>
  <si>
    <t>590: Nutrient Management-Enhanced Nutrient Mgt</t>
  </si>
  <si>
    <t>590: Nutrient Management-HU-Enhanced Nutrient Mgt</t>
  </si>
  <si>
    <t>590: Nutrient Management-Basic Organic NM System implementation</t>
  </si>
  <si>
    <t>590: Nutrient Management-HU-Basic Organic NM System implementation</t>
  </si>
  <si>
    <t>590: Nutrient Management-Diversified Speciality Crop Farm NM plan implementation</t>
  </si>
  <si>
    <t>590: Nutrient Management-HU-Diversified Speciality Crop Farm NM plan implementation</t>
  </si>
  <si>
    <t>590: Nutrient Management-Adaptive NM</t>
  </si>
  <si>
    <t>590: Nutrient Management-HU-Adaptive NM</t>
  </si>
  <si>
    <t>591: Amendments for the Treatment of Agricultural Wastes-Litter Amendments for Water Quality With Partially Treated Brood Chamber</t>
  </si>
  <si>
    <t>591: Amendments for the Treatment of Agricultural Wastes-HU-Litter Amendments for Water Quality With Partially Treated Brood Chamber</t>
  </si>
  <si>
    <t>595: Integrated Pest Management-Basic IPM Field 1RC</t>
  </si>
  <si>
    <t>595: Integrated Pest Management-HU-Basic IPM Field 1RC</t>
  </si>
  <si>
    <t>595: Integrated Pest Management-Basic IPM Field  &gt;1RC</t>
  </si>
  <si>
    <t>595: Integrated Pest Management-HU-Basic IPM Field  &gt;1RC</t>
  </si>
  <si>
    <t>595: Integrated Pest Management-Advanced Field All RCs</t>
  </si>
  <si>
    <t>595: Integrated Pest Management-HU-Advanced Field All RCs</t>
  </si>
  <si>
    <t>595: Integrated Pest Management-Basic IPM Fruit/Veg 1RC (large scale farms)</t>
  </si>
  <si>
    <t>595: Integrated Pest Management-HU-Basic IPM Fruit/Veg 1RC (large scale farms)</t>
  </si>
  <si>
    <t>595: Integrated Pest Management-Basic IPM Fruit/Veg  &gt;1RC (large scale farms)</t>
  </si>
  <si>
    <t>595: Integrated Pest Management-HU-Basic IPM Fruit/Veg  &gt;1RC (large scale farms)</t>
  </si>
  <si>
    <t>595: Integrated Pest Management-Advanced IPM Fruit/Veg All RCs (large scale farms)</t>
  </si>
  <si>
    <t>595: Integrated Pest Management-HU-Advanced IPM Fruit/Veg All RCs (large scale farms)</t>
  </si>
  <si>
    <t>595: Integrated Pest Management-Basic IPM Orchard 1RC (large scale farms)</t>
  </si>
  <si>
    <t>595: Integrated Pest Management-HU-Basic IPM Orchard 1RC (large scale farms)</t>
  </si>
  <si>
    <t>595: Integrated Pest Management-Basic IPM Orchard  &gt;1RC (large scale farms)</t>
  </si>
  <si>
    <t>595: Integrated Pest Management-HU-Basic IPM Orchard  &gt;1RC (large scale farms)</t>
  </si>
  <si>
    <t>595: Integrated Pest Management-Advanced IPM Orchard All RCs (large scale farms)</t>
  </si>
  <si>
    <t>595: Integrated Pest Management-HU-Advanced IPM Orchard All RCs (large scale farms)</t>
  </si>
  <si>
    <t>595: Integrated Pest Management-IPM S-Farm 1RC (small diversified specialty crop and organic farms)</t>
  </si>
  <si>
    <t>595: Integrated Pest Management-HU-IPM S-Farm 1RC (small diversified specialty crop and organic farms)</t>
  </si>
  <si>
    <t>595: Integrated Pest Management-IPM S-Farm  &gt;1RC (small diversified specialty crop and organic farms)</t>
  </si>
  <si>
    <t>595: Integrated Pest Management-HU-IPM S-Farm  &gt;1RC (small diversified specialty crop and organic farms)</t>
  </si>
  <si>
    <t>595: Integrated Pest Management-Advanced IPM S-Farm All RCs (small diversified specialty crop and organic farms)</t>
  </si>
  <si>
    <t>HU-Advanced IPM S-Farm All RCs (small diversified specialty crop and organic 595: Integrated Pest Management-farms)</t>
  </si>
  <si>
    <t>595: Integrated Pest Management-Risk Prevention IPM All RCs</t>
  </si>
  <si>
    <t>595: Integrated Pest Management-HU-Risk Prevention IPM All RCs</t>
  </si>
  <si>
    <t>606: Subsurface Drain-Enveloped Corrugated Plastic Pipe (CPP), Single-Wall, ≤ 6"</t>
  </si>
  <si>
    <t>606: Subsurface Drain-HU-Enveloped Corrugated Plastic Pipe (CPP), Single-Wall, ≤ 6"</t>
  </si>
  <si>
    <t>606: Subsurface Drain-Corrugated Plastic Pipe (CPP), Single-Wall, ≥ 8"</t>
  </si>
  <si>
    <t>606: Subsurface Drain-HU-Corrugated Plastic Pipe (CPP), Single-Wall, ≥ 8"</t>
  </si>
  <si>
    <t>612: Tree/Shrub Establishment-Plug Conifers, hand plant (Longleaf pines)</t>
  </si>
  <si>
    <t>612: Tree/Shrub Establishment-HU-Plug Conifers, hand plant (Longleaf pines)</t>
  </si>
  <si>
    <t>612: Tree/Shrub Establishment-Bare root conifers, hand plant</t>
  </si>
  <si>
    <t>612: Tree/Shrub Establishment-HU-Bare root conifers, hand plant</t>
  </si>
  <si>
    <t>612: Tree/Shrub Establishment-Bare root conifers, hand plant (longleaf pine and organic initiatives)</t>
  </si>
  <si>
    <t>612: Tree/Shrub Establishment-HU-Bare root conifers, hand plant (longleaf pine and organic initiatives)</t>
  </si>
  <si>
    <t>612: Tree/Shrub Establishment-Hand plant bare root hardwoods</t>
  </si>
  <si>
    <t>612: Tree/Shrub Establishment-HU-Hand plant bare root hardwoods</t>
  </si>
  <si>
    <t>612: Tree/Shrub Establishment-Bare Root Hardwood with Tubes</t>
  </si>
  <si>
    <t>612: Tree/Shrub Establishment-HU-Bare Root Hardwood with Tubes</t>
  </si>
  <si>
    <t>614: Watering Facility-Converted heavy equipment tire</t>
  </si>
  <si>
    <t>614: Watering Facility-HU-Converted heavy equipment tire</t>
  </si>
  <si>
    <t>614: Watering Facility-2-hole freeze-proof watering trough</t>
  </si>
  <si>
    <t>614: Watering Facility-HU-2-hole freeze-proof watering trough</t>
  </si>
  <si>
    <t>614: Watering Facility-4-hole freeze-proof watering trough</t>
  </si>
  <si>
    <t>614: Watering Facility-HU-4-hole freeze-proof watering trough</t>
  </si>
  <si>
    <t>614: Watering Facility-Tank, 100 to 500 gallons</t>
  </si>
  <si>
    <t>614: Watering Facility-HU-Tank, 100 to 500 gallons</t>
  </si>
  <si>
    <t>614: Watering Facility-Tank, 500 to 1000 gallons</t>
  </si>
  <si>
    <t>614: Watering Facility-HU-Tank, 500 to 1000 gallons</t>
  </si>
  <si>
    <t>614: Watering Facility-Tank, greater than 1000 to 1500 gallons</t>
  </si>
  <si>
    <t>614: Watering Facility-HU-Tank, greater than 1000 to 1500 gallons</t>
  </si>
  <si>
    <t>614: Watering Facility-Tank, greater than 1500 gallons</t>
  </si>
  <si>
    <t>614: Watering Facility-HU-Tank, greater than 1500 gallons</t>
  </si>
  <si>
    <t>614: Watering Facility-Freeze Proof Hydrant</t>
  </si>
  <si>
    <t>614: Watering Facility-HU-Freeze Proof Hydrant</t>
  </si>
  <si>
    <t>620: Underground Outlet, &lt;=6" w/drop inlet</t>
  </si>
  <si>
    <t>620: Underground Outlet-HU, &lt;=6" w/drop inlet</t>
  </si>
  <si>
    <t>620: Underground Outlet-6"&lt;underground outlet&lt;=12" w/Drop Inlet</t>
  </si>
  <si>
    <t>620: Underground Outlet-HU-6"&lt;underground outlet&lt;=12" w/Drop Inlet</t>
  </si>
  <si>
    <t>629: Waste Treatment-Milking Parlor Waste Treatment System with Dosing System and Bed</t>
  </si>
  <si>
    <t>629: Waste Treatment-HU-Milking Parlor Waste Treatment System with Dosing System and Bed</t>
  </si>
  <si>
    <t>629: Waste Treatment-Milking Parlor Waste Treatment System with Dosing System</t>
  </si>
  <si>
    <t>629: Waste Treatment-HU-Milking Parlor Waste Treatment System with Dosing System</t>
  </si>
  <si>
    <t>629: Waste Treatment-Mechanical Separation Facility</t>
  </si>
  <si>
    <t>629: Waste Treatment-HU-Mechanical Separation Facility</t>
  </si>
  <si>
    <t>629: Waste Treatment-Concrete Sand Settling Lane</t>
  </si>
  <si>
    <t>629: Waste Treatment-HU-Concrete Sand Settling Lane</t>
  </si>
  <si>
    <t>632: Solid/Liquid Waste Separation Facility-Mechanical Separation Facility</t>
  </si>
  <si>
    <t>632: Solid/Liquid Waste Separation Facility-HU-Mechanical Separation Facility</t>
  </si>
  <si>
    <t>632: Solid/Liquid Waste Separation Facility-Concrete Sand Settling Lane</t>
  </si>
  <si>
    <t>632: Solid/Liquid Waste Separation Facility-HU-Concrete Sand Settling Lane</t>
  </si>
  <si>
    <t>634: Waste Transfer-Wastewater catch basin &lt; 1000 gal.</t>
  </si>
  <si>
    <t>634: Waste Transfer-HU-Wastewater catch basin &lt; 1000 gal.</t>
  </si>
  <si>
    <t>634: Waste Transfer-Wastewater reception pit or basin 1000 to 5000 gal.</t>
  </si>
  <si>
    <t>634: Waste Transfer-HU-Wastewater reception pit or basin 1000 to 5000 gal.</t>
  </si>
  <si>
    <t>634: Waste Transfer-Wastewater reception pit larger than 5000 gal.</t>
  </si>
  <si>
    <t>634: Waste Transfer-HU-Wastewater reception pit larger than 5000 gal.</t>
  </si>
  <si>
    <t>634: Waste Transfer-Medium sized wastewater reception basin with 6" conduit transfer pipe to waste storage pond</t>
  </si>
  <si>
    <t>634: Waste Transfer-HU-Medium sized wastewater reception basin with 6" conduit transfer pipe to waste storage pond</t>
  </si>
  <si>
    <t>634: Waste Transfer-Large sized wastewater reception basin with 8" conduit transfer pipe to site for waste treatment then transfer separated liquids in 6" pipe to waste storage pond.</t>
  </si>
  <si>
    <t>634: Waste Transfer-HU-Large sized wastewater reception basin with 8" conduit transfer pipe to site for waste treatment then transfer separated liquids in 6" pipe to waste storage pond.</t>
  </si>
  <si>
    <t>634: Waste Transfer-Hopper inlet with 24" diameter gravity pipeline to waste storage facility</t>
  </si>
  <si>
    <t>634: Waste Transfer-HU-Hopper inlet with 24" diameter gravity pipeline to waste storage facility</t>
  </si>
  <si>
    <t>634: Waste Transfer-Gravity flow 30" diameter conduit attached to an existing inlet structure.</t>
  </si>
  <si>
    <t>634: Waste Transfer-HU-Gravity flow 30" diameter conduit attached to an existing inlet structure.</t>
  </si>
  <si>
    <t>634: Waste Transfer-Low pressure flow 12" PVC conduit</t>
  </si>
  <si>
    <t>634: Waste Transfer-HU-Low pressure flow 12" PVC conduit</t>
  </si>
  <si>
    <t>Low pressure flow 10" PVC pipeline from waste storage pond to waste application site.634: Waste Transfer-</t>
  </si>
  <si>
    <t>634: Waste Transfer-HU-Low pressure flow 10" PVC pipeline from waste storage pond to waste application site.</t>
  </si>
  <si>
    <t>634: Waste Transfer-Pressure flow 6" PVC pipeline from waste storage pond to waste application site.</t>
  </si>
  <si>
    <t>634: Waste Transfer-HU-Pressure flow 6" PVC pipeline from waste storage pond to waste application site.</t>
  </si>
  <si>
    <t>642 Water Well-Drilled Well</t>
  </si>
  <si>
    <t>642 Water Well-HU-Drilled Well</t>
  </si>
  <si>
    <t>642 Water Well-Drilled Well (organic intitiative)</t>
  </si>
  <si>
    <t>642 Water Well-HU-Drilled Well (organic intitiative)</t>
  </si>
  <si>
    <t>643: Restoration and Management of Rare and Declining Habitats-Monitoring &amp; Management, Low Intensity and Complexity (longleaf pine initiative)</t>
  </si>
  <si>
    <t>HU-Monitoring &amp; Management, Low Intensity and Complexity (longleaf pine 643: Restoration and Management of Rare and Declining Habitats-initiative)</t>
  </si>
  <si>
    <t>643: Restoration and Management of Rare and Declining Habitats-Oyster reef restoration using planted oyster shells</t>
  </si>
  <si>
    <t>643: Restoration and Management of Rare and Declining Habitats-HU-Oyster reef restoration using planted oyster shells</t>
  </si>
  <si>
    <t>643: Restoration and Management of Rare and Declining Habitats-Golden winged warbler initiative practice</t>
  </si>
  <si>
    <t>643: Restoration and Management of Rare and Declining Habitats-HU-Golden winged warbler initiative practice</t>
  </si>
  <si>
    <t>647: Early Successional Habitat Development/Management-Habitat Mowing</t>
  </si>
  <si>
    <t>647: Early Successional Habitat Development/Management-HU-Habitat Mowing</t>
  </si>
  <si>
    <t>647: Early Successional Habitat Development/Management-Habitat Disking</t>
  </si>
  <si>
    <t>647: Early Successional Habitat Development/Management-HU-Habitat Disking</t>
  </si>
  <si>
    <t>657: Wetland Restoration-Depression Sediment Removal and Ditch Plug</t>
  </si>
  <si>
    <t>657: Wetland Restoration-HU-Depression Sediment Removal and Ditch Plug</t>
  </si>
  <si>
    <t>657: Wetland Restoration-Crush Tile/Fill Ditch</t>
  </si>
  <si>
    <t>657: Wetland Restoration-HU-Crush Tile/Fill Ditch</t>
  </si>
  <si>
    <t>658: Wetland Creation-Wetland Creation</t>
  </si>
  <si>
    <t>658: Wetland Creation-HU-Wetland Creation</t>
  </si>
  <si>
    <t>659: Wetland Enhancement-Depression Sediment Removal</t>
  </si>
  <si>
    <t>659: Wetland Enhancement-HU-Depression Sediment Removal</t>
  </si>
  <si>
    <t>666: Forest Stand Improvement-Pre-commercial Thinning, Hand tools</t>
  </si>
  <si>
    <t>666: Forest Stand Improvement-HU-Pre-commercial Thinning, Hand tools</t>
  </si>
  <si>
    <t>666: Forest Stand Improvement-Timber Stand Improvement, Chemical, Ground</t>
  </si>
  <si>
    <t>666: Forest Stand Improvement-HU-Timber Stand Improvement, Chemical, Ground</t>
  </si>
  <si>
    <t>666: Forest Stand Improvement-Timber Stand Improvement, Chemical, Aerial</t>
  </si>
  <si>
    <t>666: Forest Stand Improvement-HU-Timber Stand Improvement, Chemical, Aerial</t>
  </si>
  <si>
    <t>666: Forest Stand Improvement-Timber Stand Improvement, Chemical, Aerial (longleaf pine initiative)</t>
  </si>
  <si>
    <t>666: Forest Stand Improvement-HU-Timber Stand Improvement, Chemical, Aerial (longleaf pine initiative)</t>
  </si>
  <si>
    <t>666: Forest Stand Improvement-Competition Control, Mechanical, Light Equipment</t>
  </si>
  <si>
    <t>666: Forest Stand Improvement-HU-Competition Control, Mechanical, Light Equipment</t>
  </si>
  <si>
    <t>666: Forest Stand Improvement-Competition Control, Mechanical, Heavy Equipment</t>
  </si>
  <si>
    <t>666: Forest Stand Improvement-HU-Competition Control, Mechanical, Heavy Equipment</t>
  </si>
  <si>
    <t>735: Waste Gasification Facility-Waste Gasification, less than or equal to 700lbs./hour</t>
  </si>
  <si>
    <t>735: Waste Gasification Facility-HU-Waste Gasification, less than or equal to 700lbs./hour</t>
  </si>
  <si>
    <t>735: Waste Gasification Facility-Waste Gasification, greater than 700lbs./hour</t>
  </si>
  <si>
    <t>735: Waste Gasification Facility-HU-Waste Gasification, greater than 700lbs./hour</t>
  </si>
  <si>
    <t>798: Seasonal high tunnel-Season extending hoop house</t>
  </si>
  <si>
    <t>798: HU-Seasonal high tunnel-Season extending hoop house</t>
  </si>
  <si>
    <t>410: Grade Stabilization Structure-Embankment, Pipe &lt;= 6"</t>
  </si>
  <si>
    <t>Conservation Practice Scenarios to be Applied</t>
  </si>
  <si>
    <t>Sub-Total for the Agronomic and Management Practice Scenarios:</t>
  </si>
  <si>
    <t>Ea.</t>
  </si>
  <si>
    <t>A.U.</t>
  </si>
  <si>
    <t>USDA/NRCS Virginia EQIP Participation Worksheet/Contract Support Document</t>
  </si>
  <si>
    <t>Incentive Payment Calculator</t>
  </si>
  <si>
    <t>NRCS/Virginia Service Center:</t>
  </si>
  <si>
    <t>Service Centers</t>
  </si>
  <si>
    <t>Abingdon</t>
  </si>
  <si>
    <t>Accomac</t>
  </si>
  <si>
    <t>Amelia</t>
  </si>
  <si>
    <t>Bedford</t>
  </si>
  <si>
    <t>Bonsack (Roanoke)</t>
  </si>
  <si>
    <t>Boydton</t>
  </si>
  <si>
    <t>Buckingham</t>
  </si>
  <si>
    <t>Charlotte Court House</t>
  </si>
  <si>
    <t>Chatham</t>
  </si>
  <si>
    <t>Chesapeake</t>
  </si>
  <si>
    <t>Christiansburg</t>
  </si>
  <si>
    <t>Courtland</t>
  </si>
  <si>
    <t>Culpeper</t>
  </si>
  <si>
    <t>Dinwiddie</t>
  </si>
  <si>
    <t>Emporia</t>
  </si>
  <si>
    <t>Farmville</t>
  </si>
  <si>
    <t>Fredericksburg</t>
  </si>
  <si>
    <t>Galax</t>
  </si>
  <si>
    <t>Gate City</t>
  </si>
  <si>
    <t>Gloucester</t>
  </si>
  <si>
    <t>Halifax</t>
  </si>
  <si>
    <t>Hanover</t>
  </si>
  <si>
    <t>Harrisonburg</t>
  </si>
  <si>
    <t>Jonesville</t>
  </si>
  <si>
    <t>Lawrenceville</t>
  </si>
  <si>
    <t>Lebanon</t>
  </si>
  <si>
    <t>Leesburg</t>
  </si>
  <si>
    <t>Lexington</t>
  </si>
  <si>
    <t>Louisa</t>
  </si>
  <si>
    <t>Marion</t>
  </si>
  <si>
    <t>Tazewell</t>
  </si>
  <si>
    <t>Quinton</t>
  </si>
  <si>
    <t>Rocky Mount</t>
  </si>
  <si>
    <t>Rustburg</t>
  </si>
  <si>
    <t>Smithfield</t>
  </si>
  <si>
    <t>Strasburg</t>
  </si>
  <si>
    <t>Stuart</t>
  </si>
  <si>
    <t>Tappahannock</t>
  </si>
  <si>
    <t>Verona</t>
  </si>
  <si>
    <t>Warrenton</t>
  </si>
  <si>
    <t>Warsaw</t>
  </si>
  <si>
    <t>Wytheville</t>
  </si>
  <si>
    <t>328: Conservation Crop Rotation-Specialty crop farm rotate to perennial</t>
  </si>
  <si>
    <t>328: Conservation Crop Rotation-HU-Specialty crop farm rotate to perennial</t>
  </si>
  <si>
    <t>328: Conservation Crop Rotation-Organic specialty crop farm rotate to perennial</t>
  </si>
  <si>
    <t>328: Cons. Crop Rotation-Agronomic crop farm rotate to perennial</t>
  </si>
  <si>
    <t>328: Cons. Crop Rotation-HU-Agronomic crop farm rotate to perennial</t>
  </si>
  <si>
    <t>328: Cons. Crop Rotation-Organic agronomic crop farm rotate to perennial</t>
  </si>
  <si>
    <t>328: Cons. Crop Rotation-HU-Organic agronomic crop farm rotate to perennial</t>
  </si>
  <si>
    <t>328: Cons. Crop Rotation-HU-Organic specialty crop farm rotate to perennial</t>
  </si>
  <si>
    <t>328: Cons. Crop Rot.-Agron. crop farm continuous no-fallow/contin. live cover</t>
  </si>
  <si>
    <t>328: Cons.Crop Rot.-HU-Agron. crop farm contin. no-fallow/contin. live cover</t>
  </si>
  <si>
    <t>328: Cons. Crop Rot.-Specialty Crop farm contin. no-fallow/contin. live cover</t>
  </si>
  <si>
    <t>328: Cons.Crop Rot.-HU-Specialty Crop farm contin. no-fallow/contin. live cover</t>
  </si>
  <si>
    <t>328: Cons.Crop Rot.-Agron.crop contin. no-fallow/live cover (ener. &amp; org. initiatives)</t>
  </si>
  <si>
    <t>328: Cons.Crop Rot.-HU-Agron.crop contin. no-fallow/live cover (ener. &amp; org. initiatives)</t>
  </si>
  <si>
    <t>328: Cons.Crop Rot.-Specialty Crop contin. no-fallow/live cover (ener. &amp; org. initiatives)</t>
  </si>
  <si>
    <t>328: Cons.Crop Rot.-HU-Specialty Crop contin. no-fallow/live cover (ener. &amp; org. initiatives)</t>
  </si>
  <si>
    <t>329: Res. and Tillage Mgt. No-Till/Strip-Till or continuous No-Till/Strip-Till (ener. &amp; org. initiatives)</t>
  </si>
  <si>
    <t>329: Res. and Tillage Mgt. HU-No-Till/Strip-Till or continuous No-Till/Strip-Till (ener. &amp; org. initiatives)</t>
  </si>
  <si>
    <t>Agronomic and Management Practice Scenarios:</t>
  </si>
  <si>
    <t>NRCS/ VA Payment Rate/ Unit</t>
  </si>
  <si>
    <t>Assisted by (Conservationist):</t>
  </si>
  <si>
    <t>Tract #s:</t>
  </si>
  <si>
    <t>Client Name/Business Name: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</si>
</sst>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"/>
    <numFmt numFmtId="168" formatCode="0.0%"/>
    <numFmt numFmtId="169" formatCode="&quot;$&quot;#,##0.000"/>
    <numFmt numFmtId="170" formatCode="&quot;$&quot;#,##0.0000"/>
    <numFmt numFmtId="171" formatCode="&quot;$&quot;#,##0.00;[Red]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 locked="0"/>
    </xf>
    <xf numFmtId="164" fontId="4" fillId="33" borderId="10" xfId="0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0" fontId="3" fillId="33" borderId="10" xfId="0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 locked="0"/>
    </xf>
    <xf numFmtId="165" fontId="8" fillId="0" borderId="10" xfId="46" applyNumberFormat="1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49" fontId="8" fillId="0" borderId="10" xfId="146" applyNumberFormat="1" applyFont="1" applyFill="1" applyBorder="1" applyAlignment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47" fillId="0" borderId="10" xfId="146" applyNumberFormat="1" applyFont="1" applyBorder="1" applyAlignment="1">
      <alignment horizontal="left" wrapText="1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164" fontId="4" fillId="33" borderId="12" xfId="0" applyNumberFormat="1" applyFont="1" applyFill="1" applyBorder="1" applyAlignment="1" quotePrefix="1">
      <alignment horizontal="center"/>
    </xf>
    <xf numFmtId="165" fontId="8" fillId="35" borderId="10" xfId="0" applyNumberFormat="1" applyFont="1" applyFill="1" applyBorder="1" applyAlignment="1" applyProtection="1">
      <alignment horizontal="center"/>
      <protection locked="0"/>
    </xf>
    <xf numFmtId="165" fontId="8" fillId="34" borderId="10" xfId="0" applyNumberFormat="1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right"/>
      <protection locked="0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 wrapText="1"/>
    </xf>
    <xf numFmtId="165" fontId="4" fillId="33" borderId="11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3" fontId="4" fillId="36" borderId="12" xfId="0" applyNumberFormat="1" applyFont="1" applyFill="1" applyBorder="1" applyAlignment="1" applyProtection="1">
      <alignment horizontal="center"/>
      <protection locked="0"/>
    </xf>
    <xf numFmtId="3" fontId="4" fillId="36" borderId="10" xfId="0" applyNumberFormat="1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>
      <alignment/>
    </xf>
    <xf numFmtId="164" fontId="8" fillId="0" borderId="10" xfId="46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49" fontId="8" fillId="0" borderId="10" xfId="146" applyNumberFormat="1" applyFont="1" applyBorder="1" applyAlignment="1">
      <alignment horizontal="left" wrapText="1"/>
      <protection/>
    </xf>
    <xf numFmtId="164" fontId="8" fillId="34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167" fontId="4" fillId="36" borderId="10" xfId="0" applyNumberFormat="1" applyFont="1" applyFill="1" applyBorder="1" applyAlignment="1" applyProtection="1">
      <alignment horizontal="center"/>
      <protection locked="0"/>
    </xf>
    <xf numFmtId="167" fontId="4" fillId="36" borderId="12" xfId="0" applyNumberFormat="1" applyFont="1" applyFill="1" applyBorder="1" applyAlignment="1" applyProtection="1">
      <alignment horizontal="center"/>
      <protection locked="0"/>
    </xf>
    <xf numFmtId="167" fontId="4" fillId="36" borderId="11" xfId="0" applyNumberFormat="1" applyFont="1" applyFill="1" applyBorder="1" applyAlignment="1" applyProtection="1">
      <alignment horizontal="center"/>
      <protection locked="0"/>
    </xf>
    <xf numFmtId="167" fontId="4" fillId="36" borderId="15" xfId="0" applyNumberFormat="1" applyFont="1" applyFill="1" applyBorder="1" applyAlignment="1" applyProtection="1">
      <alignment horizontal="center"/>
      <protection locked="0"/>
    </xf>
    <xf numFmtId="49" fontId="9" fillId="36" borderId="10" xfId="0" applyNumberFormat="1" applyFont="1" applyFill="1" applyBorder="1" applyAlignment="1" applyProtection="1">
      <alignment horizontal="center"/>
      <protection locked="0"/>
    </xf>
    <xf numFmtId="165" fontId="4" fillId="33" borderId="10" xfId="0" applyNumberFormat="1" applyFont="1" applyFill="1" applyBorder="1" applyAlignment="1" quotePrefix="1">
      <alignment horizontal="center"/>
    </xf>
    <xf numFmtId="165" fontId="4" fillId="33" borderId="12" xfId="0" applyNumberFormat="1" applyFont="1" applyFill="1" applyBorder="1" applyAlignment="1" quotePrefix="1">
      <alignment horizontal="center"/>
    </xf>
    <xf numFmtId="0" fontId="9" fillId="36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9" fillId="36" borderId="24" xfId="0" applyFont="1" applyFill="1" applyBorder="1" applyAlignment="1" applyProtection="1">
      <alignment horizontal="center"/>
      <protection locked="0"/>
    </xf>
    <xf numFmtId="0" fontId="9" fillId="36" borderId="25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37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7" fillId="35" borderId="10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35" borderId="2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</cellXfs>
  <cellStyles count="1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2" xfId="56"/>
    <cellStyle name="Normal 11 2" xfId="57"/>
    <cellStyle name="Normal 12 2" xfId="58"/>
    <cellStyle name="Normal 13 2" xfId="59"/>
    <cellStyle name="Normal 14 2" xfId="60"/>
    <cellStyle name="Normal 15 2" xfId="61"/>
    <cellStyle name="Normal 16 2" xfId="62"/>
    <cellStyle name="Normal 17 2" xfId="63"/>
    <cellStyle name="Normal 18 2" xfId="64"/>
    <cellStyle name="Normal 19 2" xfId="65"/>
    <cellStyle name="Normal 2" xfId="66"/>
    <cellStyle name="Normal 2 10" xfId="67"/>
    <cellStyle name="Normal 2 10 2" xfId="68"/>
    <cellStyle name="Normal 2 11" xfId="69"/>
    <cellStyle name="Normal 2 11 2" xfId="70"/>
    <cellStyle name="Normal 2 12" xfId="71"/>
    <cellStyle name="Normal 2 12 2" xfId="72"/>
    <cellStyle name="Normal 2 13" xfId="73"/>
    <cellStyle name="Normal 2 13 2" xfId="74"/>
    <cellStyle name="Normal 2 14" xfId="75"/>
    <cellStyle name="Normal 2 2" xfId="76"/>
    <cellStyle name="Normal 2 2 10" xfId="77"/>
    <cellStyle name="Normal 2 2 11" xfId="78"/>
    <cellStyle name="Normal 2 2 12" xfId="79"/>
    <cellStyle name="Normal 2 2 13" xfId="80"/>
    <cellStyle name="Normal 2 2 14" xfId="81"/>
    <cellStyle name="Normal 2 2 15" xfId="82"/>
    <cellStyle name="Normal 2 2 16" xfId="83"/>
    <cellStyle name="Normal 2 2 17" xfId="84"/>
    <cellStyle name="Normal 2 2 18" xfId="85"/>
    <cellStyle name="Normal 2 2 19" xfId="86"/>
    <cellStyle name="Normal 2 2 2" xfId="87"/>
    <cellStyle name="Normal 2 2 20" xfId="88"/>
    <cellStyle name="Normal 2 2 21" xfId="89"/>
    <cellStyle name="Normal 2 2 22" xfId="90"/>
    <cellStyle name="Normal 2 2 23" xfId="91"/>
    <cellStyle name="Normal 2 2 24" xfId="92"/>
    <cellStyle name="Normal 2 2 25" xfId="93"/>
    <cellStyle name="Normal 2 2 26" xfId="94"/>
    <cellStyle name="Normal 2 2 27" xfId="95"/>
    <cellStyle name="Normal 2 2 28" xfId="96"/>
    <cellStyle name="Normal 2 2 29" xfId="97"/>
    <cellStyle name="Normal 2 2 3" xfId="98"/>
    <cellStyle name="Normal 2 2 30" xfId="99"/>
    <cellStyle name="Normal 2 2 31" xfId="100"/>
    <cellStyle name="Normal 2 2 32" xfId="101"/>
    <cellStyle name="Normal 2 2 33" xfId="102"/>
    <cellStyle name="Normal 2 2 34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3" xfId="110"/>
    <cellStyle name="Normal 2 3 2" xfId="111"/>
    <cellStyle name="Normal 2 4" xfId="112"/>
    <cellStyle name="Normal 2 4 2" xfId="113"/>
    <cellStyle name="Normal 2 5" xfId="114"/>
    <cellStyle name="Normal 2 5 2" xfId="115"/>
    <cellStyle name="Normal 2 6" xfId="116"/>
    <cellStyle name="Normal 2 6 2" xfId="117"/>
    <cellStyle name="Normal 2 7" xfId="118"/>
    <cellStyle name="Normal 2 7 2" xfId="119"/>
    <cellStyle name="Normal 2 8" xfId="120"/>
    <cellStyle name="Normal 2 8 2" xfId="121"/>
    <cellStyle name="Normal 2 9" xfId="122"/>
    <cellStyle name="Normal 2 9 2" xfId="123"/>
    <cellStyle name="Normal 20 2" xfId="124"/>
    <cellStyle name="Normal 21 2" xfId="125"/>
    <cellStyle name="Normal 22 2" xfId="126"/>
    <cellStyle name="Normal 23 2" xfId="127"/>
    <cellStyle name="Normal 24 2" xfId="128"/>
    <cellStyle name="Normal 25 2" xfId="129"/>
    <cellStyle name="Normal 26 2" xfId="130"/>
    <cellStyle name="Normal 27 2" xfId="131"/>
    <cellStyle name="Normal 28 2" xfId="132"/>
    <cellStyle name="Normal 29 2" xfId="133"/>
    <cellStyle name="Normal 3" xfId="134"/>
    <cellStyle name="Normal 3 2" xfId="135"/>
    <cellStyle name="Normal 30 2" xfId="136"/>
    <cellStyle name="Normal 31 2" xfId="137"/>
    <cellStyle name="Normal 32 2" xfId="138"/>
    <cellStyle name="Normal 33 2" xfId="139"/>
    <cellStyle name="Normal 34 2" xfId="140"/>
    <cellStyle name="Normal 35 2" xfId="141"/>
    <cellStyle name="Normal 36 2" xfId="142"/>
    <cellStyle name="Normal 37 2" xfId="143"/>
    <cellStyle name="Normal 38 2" xfId="144"/>
    <cellStyle name="Normal 39 2" xfId="145"/>
    <cellStyle name="Normal 4" xfId="146"/>
    <cellStyle name="Normal 4 2" xfId="147"/>
    <cellStyle name="Normal 40 2" xfId="148"/>
    <cellStyle name="Normal 41 2" xfId="149"/>
    <cellStyle name="Normal 42 2" xfId="150"/>
    <cellStyle name="Normal 43 2" xfId="151"/>
    <cellStyle name="Normal 44 2" xfId="152"/>
    <cellStyle name="Normal 45 2" xfId="153"/>
    <cellStyle name="Normal 46 2" xfId="154"/>
    <cellStyle name="Normal 47 2" xfId="155"/>
    <cellStyle name="Normal 48 2" xfId="156"/>
    <cellStyle name="Normal 49 2" xfId="157"/>
    <cellStyle name="Normal 5 2" xfId="158"/>
    <cellStyle name="Normal 50 2" xfId="159"/>
    <cellStyle name="Normal 51 2" xfId="160"/>
    <cellStyle name="Normal 52 2" xfId="161"/>
    <cellStyle name="Normal 54 2" xfId="162"/>
    <cellStyle name="Normal 55 2" xfId="163"/>
    <cellStyle name="Normal 58 2" xfId="164"/>
    <cellStyle name="Normal 59 2" xfId="165"/>
    <cellStyle name="Normal 6 2" xfId="166"/>
    <cellStyle name="Normal 60 2" xfId="167"/>
    <cellStyle name="Normal 61 2" xfId="168"/>
    <cellStyle name="Normal 62 2" xfId="169"/>
    <cellStyle name="Normal 65 2" xfId="170"/>
    <cellStyle name="Normal 66 2" xfId="171"/>
    <cellStyle name="Normal 67 2" xfId="172"/>
    <cellStyle name="Normal 68 2" xfId="173"/>
    <cellStyle name="Normal 69 2" xfId="174"/>
    <cellStyle name="Normal 7 2" xfId="175"/>
    <cellStyle name="Normal 70 2" xfId="176"/>
    <cellStyle name="Normal 71 2" xfId="177"/>
    <cellStyle name="Normal 72 2" xfId="178"/>
    <cellStyle name="Normal 73 2" xfId="179"/>
    <cellStyle name="Normal 76 2" xfId="180"/>
    <cellStyle name="Normal 77 2" xfId="181"/>
    <cellStyle name="Normal 8 2" xfId="182"/>
    <cellStyle name="Normal 80 2" xfId="183"/>
    <cellStyle name="Normal 81 2" xfId="184"/>
    <cellStyle name="Normal 84 2" xfId="185"/>
    <cellStyle name="Normal 85 2" xfId="186"/>
    <cellStyle name="Normal 86 2" xfId="187"/>
    <cellStyle name="Normal 87 2" xfId="188"/>
    <cellStyle name="Normal 88 2" xfId="189"/>
    <cellStyle name="Normal 89 2" xfId="190"/>
    <cellStyle name="Normal 9 2" xfId="191"/>
    <cellStyle name="Normal 91 2" xfId="192"/>
    <cellStyle name="Normal 92 2" xfId="193"/>
    <cellStyle name="Normal 93 2" xfId="194"/>
    <cellStyle name="Normal 94 2" xfId="195"/>
    <cellStyle name="Normal 95 2" xfId="196"/>
    <cellStyle name="Note" xfId="197"/>
    <cellStyle name="Output" xfId="198"/>
    <cellStyle name="Percent" xfId="199"/>
    <cellStyle name="Percent 2" xfId="200"/>
    <cellStyle name="Title" xfId="201"/>
    <cellStyle name="Total" xfId="202"/>
    <cellStyle name="Warning Text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0"/>
  <sheetViews>
    <sheetView showGridLines="0" tabSelected="1" zoomScale="145" zoomScaleNormal="145" zoomScalePageLayoutView="0" workbookViewId="0" topLeftCell="A1">
      <selection activeCell="E13" sqref="E13"/>
    </sheetView>
  </sheetViews>
  <sheetFormatPr defaultColWidth="8.88671875" defaultRowHeight="15"/>
  <cols>
    <col min="1" max="1" width="2.3359375" style="0" customWidth="1"/>
    <col min="2" max="2" width="43.4453125" style="0" customWidth="1"/>
    <col min="3" max="3" width="7.88671875" style="0" customWidth="1"/>
    <col min="4" max="5" width="8.3359375" style="0" customWidth="1"/>
    <col min="6" max="6" width="9.5546875" style="0" customWidth="1"/>
    <col min="7" max="7" width="5.6640625" style="0" customWidth="1"/>
    <col min="9" max="9" width="8.6640625" style="0" hidden="1" customWidth="1"/>
    <col min="10" max="11" width="8.6640625" style="0" customWidth="1"/>
  </cols>
  <sheetData>
    <row r="1" spans="1:8" ht="15.75">
      <c r="A1" s="55" t="s">
        <v>775</v>
      </c>
      <c r="B1" s="55"/>
      <c r="C1" s="55"/>
      <c r="D1" s="55"/>
      <c r="E1" s="55"/>
      <c r="F1" s="55"/>
      <c r="G1" s="10"/>
      <c r="H1" s="10"/>
    </row>
    <row r="2" spans="1:6" ht="15.75">
      <c r="A2" s="56" t="s">
        <v>776</v>
      </c>
      <c r="B2" s="56"/>
      <c r="C2" s="56"/>
      <c r="D2" s="56"/>
      <c r="E2" s="56"/>
      <c r="F2" s="56"/>
    </row>
    <row r="4" spans="1:9" ht="15.75" customHeight="1">
      <c r="A4" s="69" t="s">
        <v>843</v>
      </c>
      <c r="B4" s="70"/>
      <c r="C4" s="54"/>
      <c r="D4" s="54"/>
      <c r="E4" s="54"/>
      <c r="F4" s="54"/>
      <c r="I4" s="11"/>
    </row>
    <row r="5" spans="1:9" ht="15.75" customHeight="1">
      <c r="A5" s="72" t="s">
        <v>777</v>
      </c>
      <c r="B5" s="72"/>
      <c r="E5" s="13" t="s">
        <v>842</v>
      </c>
      <c r="F5" s="51"/>
      <c r="I5" s="11"/>
    </row>
    <row r="6" spans="1:9" ht="15">
      <c r="A6" s="72" t="s">
        <v>841</v>
      </c>
      <c r="B6" s="72"/>
      <c r="C6" s="75"/>
      <c r="D6" s="76"/>
      <c r="E6" s="13" t="s">
        <v>6</v>
      </c>
      <c r="F6" s="51"/>
      <c r="I6" s="46"/>
    </row>
    <row r="7" spans="1:9" ht="15.75" customHeight="1">
      <c r="A7" s="77" t="s">
        <v>4</v>
      </c>
      <c r="B7" s="77" t="s">
        <v>771</v>
      </c>
      <c r="C7" s="82" t="s">
        <v>0</v>
      </c>
      <c r="D7" s="80" t="s">
        <v>3</v>
      </c>
      <c r="E7" s="80" t="s">
        <v>840</v>
      </c>
      <c r="F7" s="80" t="s">
        <v>2</v>
      </c>
      <c r="I7" s="46"/>
    </row>
    <row r="8" spans="1:9" ht="15">
      <c r="A8" s="80"/>
      <c r="B8" s="78"/>
      <c r="C8" s="82"/>
      <c r="D8" s="80"/>
      <c r="E8" s="80"/>
      <c r="F8" s="78"/>
      <c r="I8" s="46"/>
    </row>
    <row r="9" spans="1:9" ht="15">
      <c r="A9" s="80"/>
      <c r="B9" s="78"/>
      <c r="C9" s="82"/>
      <c r="D9" s="80"/>
      <c r="E9" s="80"/>
      <c r="F9" s="78"/>
      <c r="I9" s="46"/>
    </row>
    <row r="10" spans="1:9" ht="15">
      <c r="A10" s="80"/>
      <c r="B10" s="78"/>
      <c r="C10" s="82"/>
      <c r="D10" s="80"/>
      <c r="E10" s="80"/>
      <c r="F10" s="78"/>
      <c r="I10" s="46"/>
    </row>
    <row r="11" spans="1:9" ht="15.75" customHeight="1">
      <c r="A11" s="81"/>
      <c r="B11" s="79"/>
      <c r="C11" s="83"/>
      <c r="D11" s="81"/>
      <c r="E11" s="81"/>
      <c r="F11" s="79"/>
      <c r="I11" s="46"/>
    </row>
    <row r="12" spans="1:9" ht="15.75" customHeight="1">
      <c r="A12" s="71" t="str">
        <f>'Scenarios and Payment Rates'!A5</f>
        <v>Conservation Activity Plan Scenarios:</v>
      </c>
      <c r="B12" s="71"/>
      <c r="C12" s="71"/>
      <c r="D12" s="71"/>
      <c r="E12" s="71"/>
      <c r="F12" s="71"/>
      <c r="I12" s="46"/>
    </row>
    <row r="13" spans="1:12" ht="16.5" customHeight="1">
      <c r="A13" s="22">
        <v>1</v>
      </c>
      <c r="B13" s="2"/>
      <c r="C13" s="7">
        <f>IF(I13="","",VLOOKUP(I13,'Scenarios and Payment Rates'!$A$6:'Scenarios and Payment Rates'!$D$108,3,TRUE))</f>
      </c>
      <c r="D13" s="38"/>
      <c r="E13" s="52">
        <f>IF(I13="","",VLOOKUP(I13,'Scenarios and Payment Rates'!$A$6:'Scenarios and Payment Rates'!$D$108,4,TRUE))</f>
      </c>
      <c r="F13" s="35">
        <f>IF(D13="","",PRODUCT(D13:E13))</f>
      </c>
      <c r="I13" s="12"/>
      <c r="J13" s="4"/>
      <c r="K13" s="4"/>
      <c r="L13" s="9"/>
    </row>
    <row r="14" spans="1:12" ht="16.5" customHeight="1">
      <c r="A14" s="22">
        <v>2</v>
      </c>
      <c r="B14" s="2"/>
      <c r="C14" s="7">
        <f>IF(I14="","",VLOOKUP(I14,'Scenarios and Payment Rates'!$A$6:'Scenarios and Payment Rates'!$D$108,3,TRUE))</f>
      </c>
      <c r="D14" s="38"/>
      <c r="E14" s="52">
        <f>IF(I14="","",VLOOKUP(I14,'Scenarios and Payment Rates'!$A$6:'Scenarios and Payment Rates'!$D$108,4,TRUE))</f>
      </c>
      <c r="F14" s="35">
        <f>IF(D14="","",PRODUCT(D14:E14))</f>
      </c>
      <c r="I14" s="12"/>
      <c r="J14" s="4"/>
      <c r="K14" s="4"/>
      <c r="L14" s="9"/>
    </row>
    <row r="15" spans="1:12" ht="16.5" customHeight="1" thickBot="1">
      <c r="A15" s="27">
        <v>3</v>
      </c>
      <c r="B15" s="45"/>
      <c r="C15" s="28">
        <f>IF(I15="","",VLOOKUP(I15,'Scenarios and Payment Rates'!$A$6:'Scenarios and Payment Rates'!$D$108,3,TRUE))</f>
      </c>
      <c r="D15" s="37"/>
      <c r="E15" s="53">
        <f>IF(I15="","",VLOOKUP(I15,'Scenarios and Payment Rates'!$A$6:'Scenarios and Payment Rates'!$D$108,4,TRUE))</f>
      </c>
      <c r="F15" s="35">
        <f>IF(D15="","",PRODUCT(D15:E15))</f>
      </c>
      <c r="I15" s="12"/>
      <c r="J15" s="4"/>
      <c r="K15" s="4"/>
      <c r="L15" s="9"/>
    </row>
    <row r="16" spans="1:11" ht="16.5" customHeight="1" thickTop="1">
      <c r="A16" s="57" t="s">
        <v>128</v>
      </c>
      <c r="B16" s="58"/>
      <c r="C16" s="58"/>
      <c r="D16" s="58"/>
      <c r="E16" s="59"/>
      <c r="F16" s="34">
        <f>SUM(F13:F15)</f>
        <v>0</v>
      </c>
      <c r="I16" s="12"/>
      <c r="J16" s="4"/>
      <c r="K16" s="4"/>
    </row>
    <row r="17" spans="1:11" ht="16.5" customHeight="1">
      <c r="A17" s="71" t="str">
        <f>'Scenarios and Payment Rates'!A109</f>
        <v>Agronomic and Management Practice Scenarios:</v>
      </c>
      <c r="B17" s="71"/>
      <c r="C17" s="71"/>
      <c r="D17" s="71"/>
      <c r="E17" s="71"/>
      <c r="F17" s="71"/>
      <c r="I17" s="12"/>
      <c r="J17" s="4"/>
      <c r="K17" s="4"/>
    </row>
    <row r="18" spans="1:11" ht="16.5" customHeight="1">
      <c r="A18" s="22">
        <v>1</v>
      </c>
      <c r="B18" s="2"/>
      <c r="C18" s="7">
        <f>IF(I18="","",VLOOKUP(I18,'Scenarios and Payment Rates'!$A$110:'Scenarios and Payment Rates'!$D$413,3,TRUE))</f>
      </c>
      <c r="D18" s="47"/>
      <c r="E18" s="7">
        <f>IF(I18="","",VLOOKUP(I18,'Scenarios and Payment Rates'!$A$110:'Scenarios and Payment Rates'!$D$413,4,TRUE))</f>
      </c>
      <c r="F18" s="35">
        <f aca="true" t="shared" si="0" ref="F18:F37">IF(D18="","",PRODUCT(D18:E18))</f>
      </c>
      <c r="I18" s="12"/>
      <c r="J18" s="4"/>
      <c r="K18" s="4"/>
    </row>
    <row r="19" spans="1:11" ht="16.5" customHeight="1">
      <c r="A19" s="22">
        <v>2</v>
      </c>
      <c r="B19" s="2"/>
      <c r="C19" s="7">
        <f>IF(I19="","",VLOOKUP(I19,'Scenarios and Payment Rates'!$A$110:'Scenarios and Payment Rates'!$D$413,3,TRUE))</f>
      </c>
      <c r="D19" s="47"/>
      <c r="E19" s="7">
        <f>IF(I19="","",VLOOKUP(I19,'Scenarios and Payment Rates'!$A$110:'Scenarios and Payment Rates'!$D$413,4,TRUE))</f>
      </c>
      <c r="F19" s="35">
        <f t="shared" si="0"/>
      </c>
      <c r="I19" s="12"/>
      <c r="J19" s="4"/>
      <c r="K19" s="4"/>
    </row>
    <row r="20" spans="1:11" ht="16.5" customHeight="1">
      <c r="A20" s="22">
        <v>3</v>
      </c>
      <c r="B20" s="2"/>
      <c r="C20" s="7">
        <f>IF(I20="","",VLOOKUP(I20,'Scenarios and Payment Rates'!$A$110:'Scenarios and Payment Rates'!$D$413,3,TRUE))</f>
      </c>
      <c r="D20" s="47"/>
      <c r="E20" s="7">
        <f>IF(I20="","",VLOOKUP(I20,'Scenarios and Payment Rates'!$A$110:'Scenarios and Payment Rates'!$D$413,4,TRUE))</f>
      </c>
      <c r="F20" s="35">
        <f t="shared" si="0"/>
      </c>
      <c r="I20" s="12"/>
      <c r="J20" s="4"/>
      <c r="K20" s="4"/>
    </row>
    <row r="21" spans="1:11" ht="16.5" customHeight="1">
      <c r="A21" s="22">
        <v>4</v>
      </c>
      <c r="B21" s="2"/>
      <c r="C21" s="7">
        <f>IF(I21="","",VLOOKUP(I21,'Scenarios and Payment Rates'!$A$110:'Scenarios and Payment Rates'!$D$413,3,TRUE))</f>
      </c>
      <c r="D21" s="47"/>
      <c r="E21" s="7">
        <f>IF(I21="","",VLOOKUP(I21,'Scenarios and Payment Rates'!$A$110:'Scenarios and Payment Rates'!$D$413,4,TRUE))</f>
      </c>
      <c r="F21" s="35">
        <f t="shared" si="0"/>
      </c>
      <c r="I21" s="12"/>
      <c r="J21" s="4"/>
      <c r="K21" s="4"/>
    </row>
    <row r="22" spans="1:11" ht="16.5" customHeight="1">
      <c r="A22" s="22">
        <v>5</v>
      </c>
      <c r="B22" s="2"/>
      <c r="C22" s="7">
        <f>IF(I22="","",VLOOKUP(I22,'Scenarios and Payment Rates'!$A$110:'Scenarios and Payment Rates'!$D$413,3,TRUE))</f>
      </c>
      <c r="D22" s="47"/>
      <c r="E22" s="7">
        <f>IF(I22="","",VLOOKUP(I22,'Scenarios and Payment Rates'!$A$110:'Scenarios and Payment Rates'!$D$413,4,TRUE))</f>
      </c>
      <c r="F22" s="35">
        <f t="shared" si="0"/>
      </c>
      <c r="I22" s="12"/>
      <c r="J22" s="4"/>
      <c r="K22" s="4"/>
    </row>
    <row r="23" spans="1:11" ht="16.5" customHeight="1">
      <c r="A23" s="22">
        <v>6</v>
      </c>
      <c r="B23" s="2"/>
      <c r="C23" s="7">
        <f>IF(I23="","",VLOOKUP(I23,'Scenarios and Payment Rates'!$A$110:'Scenarios and Payment Rates'!$D$413,3,TRUE))</f>
      </c>
      <c r="D23" s="47"/>
      <c r="E23" s="7">
        <f>IF(I23="","",VLOOKUP(I23,'Scenarios and Payment Rates'!$A$110:'Scenarios and Payment Rates'!$D$413,4,TRUE))</f>
      </c>
      <c r="F23" s="35">
        <f t="shared" si="0"/>
      </c>
      <c r="I23" s="12"/>
      <c r="J23" s="4"/>
      <c r="K23" s="4"/>
    </row>
    <row r="24" spans="1:11" ht="16.5" customHeight="1">
      <c r="A24" s="22">
        <v>7</v>
      </c>
      <c r="B24" s="2"/>
      <c r="C24" s="7">
        <f>IF(I24="","",VLOOKUP(I24,'Scenarios and Payment Rates'!$A$110:'Scenarios and Payment Rates'!$D$413,3,TRUE))</f>
      </c>
      <c r="D24" s="47"/>
      <c r="E24" s="7">
        <f>IF(I24="","",VLOOKUP(I24,'Scenarios and Payment Rates'!$A$110:'Scenarios and Payment Rates'!$D$413,4,TRUE))</f>
      </c>
      <c r="F24" s="35">
        <f t="shared" si="0"/>
      </c>
      <c r="I24" s="12"/>
      <c r="J24" s="4"/>
      <c r="K24" s="4"/>
    </row>
    <row r="25" spans="1:11" ht="16.5" customHeight="1">
      <c r="A25" s="22">
        <v>8</v>
      </c>
      <c r="B25" s="2"/>
      <c r="C25" s="7">
        <f>IF(I25="","",VLOOKUP(I25,'Scenarios and Payment Rates'!$A$110:'Scenarios and Payment Rates'!$D$413,3,TRUE))</f>
      </c>
      <c r="D25" s="49"/>
      <c r="E25" s="7">
        <f>IF(I25="","",VLOOKUP(I25,'Scenarios and Payment Rates'!$A$110:'Scenarios and Payment Rates'!$D$413,4,TRUE))</f>
      </c>
      <c r="F25" s="35">
        <f t="shared" si="0"/>
      </c>
      <c r="I25" s="12"/>
      <c r="J25" s="4"/>
      <c r="K25" s="4"/>
    </row>
    <row r="26" spans="1:11" ht="16.5" customHeight="1">
      <c r="A26" s="22">
        <v>9</v>
      </c>
      <c r="B26" s="2"/>
      <c r="C26" s="7">
        <f>IF(I26="","",VLOOKUP(I26,'Scenarios and Payment Rates'!$A$110:'Scenarios and Payment Rates'!$D$413,3,TRUE))</f>
      </c>
      <c r="D26" s="47"/>
      <c r="E26" s="7">
        <f>IF(I26="","",VLOOKUP(I26,'Scenarios and Payment Rates'!$A$110:'Scenarios and Payment Rates'!$D$413,4,TRUE))</f>
      </c>
      <c r="F26" s="35">
        <f t="shared" si="0"/>
      </c>
      <c r="I26" s="12"/>
      <c r="J26" s="4"/>
      <c r="K26" s="4"/>
    </row>
    <row r="27" spans="1:11" ht="16.5" customHeight="1">
      <c r="A27" s="22">
        <v>10</v>
      </c>
      <c r="B27" s="2"/>
      <c r="C27" s="7">
        <f>IF(I27="","",VLOOKUP(I27,'Scenarios and Payment Rates'!$A$110:'Scenarios and Payment Rates'!$D$413,3,TRUE))</f>
      </c>
      <c r="D27" s="47"/>
      <c r="E27" s="7">
        <f>IF(I27="","",VLOOKUP(I27,'Scenarios and Payment Rates'!$A$110:'Scenarios and Payment Rates'!$D$413,4,TRUE))</f>
      </c>
      <c r="F27" s="35">
        <f t="shared" si="0"/>
      </c>
      <c r="I27" s="12"/>
      <c r="J27" s="4"/>
      <c r="K27" s="4"/>
    </row>
    <row r="28" spans="1:11" ht="16.5" customHeight="1">
      <c r="A28" s="22">
        <v>11</v>
      </c>
      <c r="B28" s="2"/>
      <c r="C28" s="7">
        <f>IF(I28="","",VLOOKUP(I28,'Scenarios and Payment Rates'!$A$110:'Scenarios and Payment Rates'!$D$413,3,TRUE))</f>
      </c>
      <c r="D28" s="47"/>
      <c r="E28" s="7">
        <f>IF(I28="","",VLOOKUP(I28,'Scenarios and Payment Rates'!$A$110:'Scenarios and Payment Rates'!$D$413,4,TRUE))</f>
      </c>
      <c r="F28" s="35">
        <f t="shared" si="0"/>
      </c>
      <c r="I28" s="12"/>
      <c r="J28" s="4"/>
      <c r="K28" s="4"/>
    </row>
    <row r="29" spans="1:11" ht="16.5" customHeight="1">
      <c r="A29" s="22">
        <v>12</v>
      </c>
      <c r="B29" s="2"/>
      <c r="C29" s="7">
        <f>IF(I29="","",VLOOKUP(I29,'Scenarios and Payment Rates'!$A$110:'Scenarios and Payment Rates'!$D$413,3,TRUE))</f>
      </c>
      <c r="D29" s="47"/>
      <c r="E29" s="7">
        <f>IF(I29="","",VLOOKUP(I29,'Scenarios and Payment Rates'!$A$110:'Scenarios and Payment Rates'!$D$413,4,TRUE))</f>
      </c>
      <c r="F29" s="35">
        <f t="shared" si="0"/>
      </c>
      <c r="I29" s="12"/>
      <c r="J29" s="4"/>
      <c r="K29" s="4"/>
    </row>
    <row r="30" spans="1:11" ht="16.5" customHeight="1">
      <c r="A30" s="22">
        <v>13</v>
      </c>
      <c r="B30" s="2"/>
      <c r="C30" s="7">
        <f>IF(I30="","",VLOOKUP(I30,'Scenarios and Payment Rates'!$A$110:'Scenarios and Payment Rates'!$D$413,3,TRUE))</f>
      </c>
      <c r="D30" s="47"/>
      <c r="E30" s="7">
        <f>IF(I30="","",VLOOKUP(I30,'Scenarios and Payment Rates'!$A$110:'Scenarios and Payment Rates'!$D$413,4,TRUE))</f>
      </c>
      <c r="F30" s="35">
        <f t="shared" si="0"/>
      </c>
      <c r="I30" s="12"/>
      <c r="J30" s="4"/>
      <c r="K30" s="4"/>
    </row>
    <row r="31" spans="1:11" ht="16.5" customHeight="1">
      <c r="A31" s="22">
        <v>14</v>
      </c>
      <c r="B31" s="2"/>
      <c r="C31" s="7">
        <f>IF(I31="","",VLOOKUP(I31,'Scenarios and Payment Rates'!$A$110:'Scenarios and Payment Rates'!$D$413,3,TRUE))</f>
      </c>
      <c r="D31" s="47"/>
      <c r="E31" s="7">
        <f>IF(I31="","",VLOOKUP(I31,'Scenarios and Payment Rates'!$A$110:'Scenarios and Payment Rates'!$D$413,4,TRUE))</f>
      </c>
      <c r="F31" s="35">
        <f t="shared" si="0"/>
      </c>
      <c r="I31" s="12"/>
      <c r="J31" s="4"/>
      <c r="K31" s="4"/>
    </row>
    <row r="32" spans="1:11" ht="16.5" customHeight="1">
      <c r="A32" s="22">
        <v>15</v>
      </c>
      <c r="B32" s="2"/>
      <c r="C32" s="7">
        <f>IF(I32="","",VLOOKUP(I32,'Scenarios and Payment Rates'!$A$110:'Scenarios and Payment Rates'!$D$413,3,TRUE))</f>
      </c>
      <c r="D32" s="47"/>
      <c r="E32" s="7">
        <f>IF(I32="","",VLOOKUP(I32,'Scenarios and Payment Rates'!$A$110:'Scenarios and Payment Rates'!$D$413,4,TRUE))</f>
      </c>
      <c r="F32" s="35">
        <f t="shared" si="0"/>
      </c>
      <c r="I32" s="12"/>
      <c r="J32" s="4"/>
      <c r="K32" s="4"/>
    </row>
    <row r="33" spans="1:11" ht="16.5" customHeight="1">
      <c r="A33" s="22">
        <v>16</v>
      </c>
      <c r="B33" s="2"/>
      <c r="C33" s="7">
        <f>IF(I33="","",VLOOKUP(I33,'Scenarios and Payment Rates'!$A$110:'Scenarios and Payment Rates'!$D$413,3,TRUE))</f>
      </c>
      <c r="D33" s="47"/>
      <c r="E33" s="7">
        <f>IF(I33="","",VLOOKUP(I33,'Scenarios and Payment Rates'!$A$110:'Scenarios and Payment Rates'!$D$413,4,TRUE))</f>
      </c>
      <c r="F33" s="35">
        <f t="shared" si="0"/>
      </c>
      <c r="I33" s="12"/>
      <c r="J33" s="4"/>
      <c r="K33" s="4"/>
    </row>
    <row r="34" spans="1:11" ht="16.5" customHeight="1">
      <c r="A34" s="22">
        <v>17</v>
      </c>
      <c r="B34" s="2"/>
      <c r="C34" s="7">
        <f>IF(I34="","",VLOOKUP(I34,'Scenarios and Payment Rates'!$A$110:'Scenarios and Payment Rates'!$D$413,3,TRUE))</f>
      </c>
      <c r="D34" s="47"/>
      <c r="E34" s="7">
        <f>IF(I34="","",VLOOKUP(I34,'Scenarios and Payment Rates'!$A$110:'Scenarios and Payment Rates'!$D$413,4,TRUE))</f>
      </c>
      <c r="F34" s="35">
        <f t="shared" si="0"/>
      </c>
      <c r="I34" s="12"/>
      <c r="J34" s="4"/>
      <c r="K34" s="4"/>
    </row>
    <row r="35" spans="1:11" ht="16.5" customHeight="1">
      <c r="A35" s="22">
        <v>18</v>
      </c>
      <c r="B35" s="2"/>
      <c r="C35" s="7">
        <f>IF(I35="","",VLOOKUP(I35,'Scenarios and Payment Rates'!$A$110:'Scenarios and Payment Rates'!$D$413,3,TRUE))</f>
      </c>
      <c r="D35" s="47"/>
      <c r="E35" s="7">
        <f>IF(I35="","",VLOOKUP(I35,'Scenarios and Payment Rates'!$A$110:'Scenarios and Payment Rates'!$D$413,4,TRUE))</f>
      </c>
      <c r="F35" s="35">
        <f t="shared" si="0"/>
      </c>
      <c r="I35" s="12"/>
      <c r="J35" s="4"/>
      <c r="K35" s="4"/>
    </row>
    <row r="36" spans="1:11" ht="16.5" customHeight="1">
      <c r="A36" s="22">
        <v>19</v>
      </c>
      <c r="B36" s="2"/>
      <c r="C36" s="7">
        <f>IF(I36="","",VLOOKUP(I36,'Scenarios and Payment Rates'!$A$110:'Scenarios and Payment Rates'!$D$413,3,TRUE))</f>
      </c>
      <c r="D36" s="47"/>
      <c r="E36" s="7">
        <f>IF(I36="","",VLOOKUP(I36,'Scenarios and Payment Rates'!$A$110:'Scenarios and Payment Rates'!$D$413,4,TRUE))</f>
      </c>
      <c r="F36" s="35">
        <f t="shared" si="0"/>
      </c>
      <c r="I36" s="12"/>
      <c r="J36" s="4"/>
      <c r="K36" s="4"/>
    </row>
    <row r="37" spans="1:11" ht="16.5" customHeight="1" thickBot="1">
      <c r="A37" s="42">
        <v>20</v>
      </c>
      <c r="B37" s="41"/>
      <c r="C37" s="28">
        <f>IF(I37="","",VLOOKUP(I37,'Scenarios and Payment Rates'!$A$110:'Scenarios and Payment Rates'!$D$413,3,TRUE))</f>
      </c>
      <c r="D37" s="50"/>
      <c r="E37" s="28">
        <f>IF(I37="","",VLOOKUP(I37,'Scenarios and Payment Rates'!$A$110:'Scenarios and Payment Rates'!$D$413,4,TRUE))</f>
      </c>
      <c r="F37" s="36">
        <f t="shared" si="0"/>
      </c>
      <c r="I37" s="12"/>
      <c r="J37" s="4"/>
      <c r="K37" s="4"/>
    </row>
    <row r="38" spans="1:11" ht="16.5" customHeight="1" thickTop="1">
      <c r="A38" s="57" t="s">
        <v>772</v>
      </c>
      <c r="B38" s="58"/>
      <c r="C38" s="58"/>
      <c r="D38" s="58"/>
      <c r="E38" s="59"/>
      <c r="F38" s="33">
        <f>SUM(F18:F37)</f>
        <v>0</v>
      </c>
      <c r="I38" s="12"/>
      <c r="J38" s="4"/>
      <c r="K38" s="4"/>
    </row>
    <row r="39" spans="1:11" ht="16.5" customHeight="1">
      <c r="A39" s="60" t="s">
        <v>187</v>
      </c>
      <c r="B39" s="61"/>
      <c r="C39" s="61"/>
      <c r="D39" s="61"/>
      <c r="E39" s="61"/>
      <c r="F39" s="62"/>
      <c r="I39" s="12"/>
      <c r="J39" s="4"/>
      <c r="K39" s="4"/>
    </row>
    <row r="40" spans="1:11" ht="16.5" customHeight="1">
      <c r="A40" s="63"/>
      <c r="B40" s="64"/>
      <c r="C40" s="64"/>
      <c r="D40" s="64"/>
      <c r="E40" s="64"/>
      <c r="F40" s="65"/>
      <c r="I40" s="12"/>
      <c r="J40" s="4"/>
      <c r="K40" s="4"/>
    </row>
    <row r="41" spans="1:11" ht="16.5" customHeight="1">
      <c r="A41" s="63"/>
      <c r="B41" s="64"/>
      <c r="C41" s="64"/>
      <c r="D41" s="64"/>
      <c r="E41" s="64"/>
      <c r="F41" s="65"/>
      <c r="I41" s="12"/>
      <c r="J41" s="4"/>
      <c r="K41" s="4"/>
    </row>
    <row r="42" spans="1:11" ht="16.5" customHeight="1">
      <c r="A42" s="63"/>
      <c r="B42" s="64"/>
      <c r="C42" s="64"/>
      <c r="D42" s="64"/>
      <c r="E42" s="64"/>
      <c r="F42" s="65"/>
      <c r="I42" s="12"/>
      <c r="J42" s="4"/>
      <c r="K42" s="4"/>
    </row>
    <row r="43" spans="1:11" ht="16.5" customHeight="1">
      <c r="A43" s="63"/>
      <c r="B43" s="64"/>
      <c r="C43" s="64"/>
      <c r="D43" s="64"/>
      <c r="E43" s="64"/>
      <c r="F43" s="65"/>
      <c r="I43" s="12"/>
      <c r="J43" s="4"/>
      <c r="K43" s="4"/>
    </row>
    <row r="44" spans="1:11" ht="16.5" customHeight="1">
      <c r="A44" s="63"/>
      <c r="B44" s="64"/>
      <c r="C44" s="64"/>
      <c r="D44" s="64"/>
      <c r="E44" s="64"/>
      <c r="F44" s="65"/>
      <c r="I44" s="12"/>
      <c r="J44" s="4"/>
      <c r="K44" s="4"/>
    </row>
    <row r="45" spans="1:11" ht="16.5" customHeight="1">
      <c r="A45" s="66"/>
      <c r="B45" s="67"/>
      <c r="C45" s="67"/>
      <c r="D45" s="67"/>
      <c r="E45" s="67"/>
      <c r="F45" s="68"/>
      <c r="I45" s="12"/>
      <c r="J45" s="4"/>
      <c r="K45" s="4"/>
    </row>
    <row r="46" spans="1:11" ht="16.5" customHeight="1">
      <c r="A46" s="71" t="str">
        <f>'Scenarios and Payment Rates'!B414</f>
        <v>Engineering Practice Scenarios:</v>
      </c>
      <c r="B46" s="71"/>
      <c r="C46" s="71"/>
      <c r="D46" s="71"/>
      <c r="E46" s="71"/>
      <c r="F46" s="71"/>
      <c r="I46" s="12"/>
      <c r="J46" s="4"/>
      <c r="K46" s="4"/>
    </row>
    <row r="47" spans="1:11" ht="16.5" customHeight="1">
      <c r="A47" s="22">
        <v>1</v>
      </c>
      <c r="B47" s="2"/>
      <c r="C47" s="7">
        <f>IF(I47="","",VLOOKUP(I47,'Scenarios and Payment Rates'!$A$415:'Scenarios and Payment Rates'!$D$765,3,TRUE))</f>
      </c>
      <c r="D47" s="49"/>
      <c r="E47" s="7">
        <f>IF(I47="","",VLOOKUP(I47,'Scenarios and Payment Rates'!$A$415:'Scenarios and Payment Rates'!$D$765,4,TRUE))</f>
      </c>
      <c r="F47" s="35">
        <f aca="true" t="shared" si="1" ref="F47:F66">IF(D47="","",PRODUCT(D47:E47))</f>
      </c>
      <c r="I47" s="12"/>
      <c r="J47" s="4"/>
      <c r="K47" s="4"/>
    </row>
    <row r="48" spans="1:11" ht="16.5" customHeight="1">
      <c r="A48" s="22">
        <v>2</v>
      </c>
      <c r="B48" s="8"/>
      <c r="C48" s="7">
        <f>IF(I48="","",VLOOKUP(I48,'Scenarios and Payment Rates'!$A$415:'Scenarios and Payment Rates'!$D$765,3,TRUE))</f>
      </c>
      <c r="D48" s="49"/>
      <c r="E48" s="7">
        <f>IF(I48="","",VLOOKUP(I48,'Scenarios and Payment Rates'!$A$415:'Scenarios and Payment Rates'!$D$765,4,TRUE))</f>
      </c>
      <c r="F48" s="35">
        <f t="shared" si="1"/>
      </c>
      <c r="I48" s="12"/>
      <c r="J48" s="4"/>
      <c r="K48" s="4"/>
    </row>
    <row r="49" spans="1:11" ht="16.5" customHeight="1">
      <c r="A49" s="23">
        <v>3</v>
      </c>
      <c r="B49" s="8"/>
      <c r="C49" s="7">
        <f>IF(I49="","",VLOOKUP(I49,'Scenarios and Payment Rates'!$A$415:'Scenarios and Payment Rates'!$D$765,3,TRUE))</f>
      </c>
      <c r="D49" s="49"/>
      <c r="E49" s="7">
        <f>IF(I49="","",VLOOKUP(I49,'Scenarios and Payment Rates'!$A$415:'Scenarios and Payment Rates'!$D$765,4,TRUE))</f>
      </c>
      <c r="F49" s="35">
        <f t="shared" si="1"/>
      </c>
      <c r="I49" s="12"/>
      <c r="J49" s="4"/>
      <c r="K49" s="4"/>
    </row>
    <row r="50" spans="1:11" ht="16.5" customHeight="1">
      <c r="A50" s="23">
        <v>4</v>
      </c>
      <c r="B50" s="8"/>
      <c r="C50" s="7">
        <f>IF(I50="","",VLOOKUP(I50,'Scenarios and Payment Rates'!$A$415:'Scenarios and Payment Rates'!$D$765,3,TRUE))</f>
      </c>
      <c r="D50" s="49"/>
      <c r="E50" s="7">
        <f>IF(I50="","",VLOOKUP(I50,'Scenarios and Payment Rates'!$A$415:'Scenarios and Payment Rates'!$D$765,4,TRUE))</f>
      </c>
      <c r="F50" s="35">
        <f t="shared" si="1"/>
      </c>
      <c r="I50" s="12"/>
      <c r="J50" s="4"/>
      <c r="K50" s="4"/>
    </row>
    <row r="51" spans="1:11" ht="16.5" customHeight="1">
      <c r="A51" s="23">
        <v>5</v>
      </c>
      <c r="B51" s="8"/>
      <c r="C51" s="7">
        <f>IF(I51="","",VLOOKUP(I51,'Scenarios and Payment Rates'!$A$415:'Scenarios and Payment Rates'!$D$765,3,TRUE))</f>
      </c>
      <c r="D51" s="49"/>
      <c r="E51" s="7">
        <f>IF(I51="","",VLOOKUP(I51,'Scenarios and Payment Rates'!$A$415:'Scenarios and Payment Rates'!$D$765,4,TRUE))</f>
      </c>
      <c r="F51" s="35">
        <f t="shared" si="1"/>
      </c>
      <c r="I51" s="12"/>
      <c r="J51" s="4"/>
      <c r="K51" s="4"/>
    </row>
    <row r="52" spans="1:11" ht="16.5" customHeight="1">
      <c r="A52" s="23">
        <v>6</v>
      </c>
      <c r="B52" s="8"/>
      <c r="C52" s="7">
        <f>IF(I52="","",VLOOKUP(I52,'Scenarios and Payment Rates'!$A$415:'Scenarios and Payment Rates'!$D$765,3,TRUE))</f>
      </c>
      <c r="D52" s="49"/>
      <c r="E52" s="7">
        <f>IF(I52="","",VLOOKUP(I52,'Scenarios and Payment Rates'!$A$415:'Scenarios and Payment Rates'!$D$765,4,TRUE))</f>
      </c>
      <c r="F52" s="35">
        <f t="shared" si="1"/>
      </c>
      <c r="I52" s="12"/>
      <c r="J52" s="4"/>
      <c r="K52" s="4"/>
    </row>
    <row r="53" spans="1:11" ht="16.5" customHeight="1">
      <c r="A53" s="23">
        <v>7</v>
      </c>
      <c r="B53" s="8"/>
      <c r="C53" s="7">
        <f>IF(I53="","",VLOOKUP(I53,'Scenarios and Payment Rates'!$A$415:'Scenarios and Payment Rates'!$D$765,3,TRUE))</f>
      </c>
      <c r="D53" s="49"/>
      <c r="E53" s="7">
        <f>IF(I53="","",VLOOKUP(I53,'Scenarios and Payment Rates'!$A$415:'Scenarios and Payment Rates'!$D$765,4,TRUE))</f>
      </c>
      <c r="F53" s="35">
        <f t="shared" si="1"/>
      </c>
      <c r="I53" s="12"/>
      <c r="J53" s="4"/>
      <c r="K53" s="4"/>
    </row>
    <row r="54" spans="1:11" ht="16.5" customHeight="1">
      <c r="A54" s="23">
        <v>8</v>
      </c>
      <c r="B54" s="8"/>
      <c r="C54" s="7">
        <f>IF(I54="","",VLOOKUP(I54,'Scenarios and Payment Rates'!$A$415:'Scenarios and Payment Rates'!$D$765,3,TRUE))</f>
      </c>
      <c r="D54" s="49"/>
      <c r="E54" s="7">
        <f>IF(I54="","",VLOOKUP(I54,'Scenarios and Payment Rates'!$A$415:'Scenarios and Payment Rates'!$D$765,4,TRUE))</f>
      </c>
      <c r="F54" s="35">
        <f t="shared" si="1"/>
      </c>
      <c r="I54" s="12"/>
      <c r="J54" s="4"/>
      <c r="K54" s="4"/>
    </row>
    <row r="55" spans="1:11" ht="16.5" customHeight="1">
      <c r="A55" s="23">
        <v>9</v>
      </c>
      <c r="B55" s="8"/>
      <c r="C55" s="7">
        <f>IF(I55="","",VLOOKUP(I55,'Scenarios and Payment Rates'!$A$415:'Scenarios and Payment Rates'!$D$765,3,TRUE))</f>
      </c>
      <c r="D55" s="49"/>
      <c r="E55" s="7">
        <f>IF(I55="","",VLOOKUP(I55,'Scenarios and Payment Rates'!$A$415:'Scenarios and Payment Rates'!$D$765,4,TRUE))</f>
      </c>
      <c r="F55" s="35">
        <f t="shared" si="1"/>
      </c>
      <c r="I55" s="12"/>
      <c r="J55" s="4"/>
      <c r="K55" s="4"/>
    </row>
    <row r="56" spans="1:11" ht="16.5" customHeight="1">
      <c r="A56" s="23">
        <v>10</v>
      </c>
      <c r="B56" s="8"/>
      <c r="C56" s="7">
        <f>IF(I56="","",VLOOKUP(I56,'Scenarios and Payment Rates'!$A$415:'Scenarios and Payment Rates'!$D$765,3,TRUE))</f>
      </c>
      <c r="D56" s="49"/>
      <c r="E56" s="7">
        <f>IF(I56="","",VLOOKUP(I56,'Scenarios and Payment Rates'!$A$415:'Scenarios and Payment Rates'!$D$765,4,TRUE))</f>
      </c>
      <c r="F56" s="35">
        <f t="shared" si="1"/>
      </c>
      <c r="I56" s="12"/>
      <c r="J56" s="4"/>
      <c r="K56" s="4"/>
    </row>
    <row r="57" spans="1:11" ht="16.5" customHeight="1">
      <c r="A57" s="23">
        <v>11</v>
      </c>
      <c r="B57" s="8"/>
      <c r="C57" s="7">
        <f>IF(I57="","",VLOOKUP(I57,'Scenarios and Payment Rates'!$A$415:'Scenarios and Payment Rates'!$D$765,3,TRUE))</f>
      </c>
      <c r="D57" s="49"/>
      <c r="E57" s="7">
        <f>IF(I57="","",VLOOKUP(I57,'Scenarios and Payment Rates'!$A$415:'Scenarios and Payment Rates'!$D$765,4,TRUE))</f>
      </c>
      <c r="F57" s="35">
        <f t="shared" si="1"/>
      </c>
      <c r="I57" s="12"/>
      <c r="J57" s="4"/>
      <c r="K57" s="4"/>
    </row>
    <row r="58" spans="1:11" ht="16.5" customHeight="1">
      <c r="A58" s="23">
        <v>12</v>
      </c>
      <c r="B58" s="8"/>
      <c r="C58" s="7">
        <f>IF(I58="","",VLOOKUP(I58,'Scenarios and Payment Rates'!$A$415:'Scenarios and Payment Rates'!$D$765,3,TRUE))</f>
      </c>
      <c r="D58" s="49"/>
      <c r="E58" s="7">
        <f>IF(I58="","",VLOOKUP(I58,'Scenarios and Payment Rates'!$A$415:'Scenarios and Payment Rates'!$D$765,4,TRUE))</f>
      </c>
      <c r="F58" s="35">
        <f t="shared" si="1"/>
      </c>
      <c r="I58" s="12"/>
      <c r="J58" s="4"/>
      <c r="K58" s="4"/>
    </row>
    <row r="59" spans="1:11" ht="16.5" customHeight="1">
      <c r="A59" s="23">
        <v>13</v>
      </c>
      <c r="B59" s="8"/>
      <c r="C59" s="7">
        <f>IF(I59="","",VLOOKUP(I59,'Scenarios and Payment Rates'!$A$415:'Scenarios and Payment Rates'!$D$765,3,TRUE))</f>
      </c>
      <c r="D59" s="49"/>
      <c r="E59" s="7">
        <f>IF(I59="","",VLOOKUP(I59,'Scenarios and Payment Rates'!$A$415:'Scenarios and Payment Rates'!$D$765,4,TRUE))</f>
      </c>
      <c r="F59" s="35">
        <f t="shared" si="1"/>
      </c>
      <c r="I59" s="12"/>
      <c r="J59" s="4"/>
      <c r="K59" s="4"/>
    </row>
    <row r="60" spans="1:11" ht="16.5" customHeight="1">
      <c r="A60" s="23">
        <v>14</v>
      </c>
      <c r="B60" s="8"/>
      <c r="C60" s="7">
        <f>IF(I60="","",VLOOKUP(I60,'Scenarios and Payment Rates'!$A$415:'Scenarios and Payment Rates'!$D$765,3,TRUE))</f>
      </c>
      <c r="D60" s="49"/>
      <c r="E60" s="7">
        <f>IF(I60="","",VLOOKUP(I60,'Scenarios and Payment Rates'!$A$415:'Scenarios and Payment Rates'!$D$765,4,TRUE))</f>
      </c>
      <c r="F60" s="35">
        <f t="shared" si="1"/>
      </c>
      <c r="I60" s="12"/>
      <c r="J60" s="4"/>
      <c r="K60" s="4"/>
    </row>
    <row r="61" spans="1:11" ht="16.5" customHeight="1">
      <c r="A61" s="23">
        <v>15</v>
      </c>
      <c r="B61" s="8"/>
      <c r="C61" s="7">
        <f>IF(I61="","",VLOOKUP(I61,'Scenarios and Payment Rates'!$A$415:'Scenarios and Payment Rates'!$D$765,3,TRUE))</f>
      </c>
      <c r="D61" s="49"/>
      <c r="E61" s="7">
        <f>IF(I61="","",VLOOKUP(I61,'Scenarios and Payment Rates'!$A$415:'Scenarios and Payment Rates'!$D$765,4,TRUE))</f>
      </c>
      <c r="F61" s="35">
        <f t="shared" si="1"/>
      </c>
      <c r="I61" s="12"/>
      <c r="J61" s="4"/>
      <c r="K61" s="4"/>
    </row>
    <row r="62" spans="1:11" ht="16.5" customHeight="1">
      <c r="A62" s="23">
        <v>16</v>
      </c>
      <c r="B62" s="8"/>
      <c r="C62" s="7">
        <f>IF(I62="","",VLOOKUP(I62,'Scenarios and Payment Rates'!$A$415:'Scenarios and Payment Rates'!$D$765,3,TRUE))</f>
      </c>
      <c r="D62" s="49"/>
      <c r="E62" s="7">
        <f>IF(I62="","",VLOOKUP(I62,'Scenarios and Payment Rates'!$A$415:'Scenarios and Payment Rates'!$D$765,4,TRUE))</f>
      </c>
      <c r="F62" s="35">
        <f t="shared" si="1"/>
      </c>
      <c r="I62" s="12"/>
      <c r="J62" s="4"/>
      <c r="K62" s="4"/>
    </row>
    <row r="63" spans="1:11" ht="16.5" customHeight="1">
      <c r="A63" s="23">
        <v>17</v>
      </c>
      <c r="B63" s="8"/>
      <c r="C63" s="7">
        <f>IF(I63="","",VLOOKUP(I63,'Scenarios and Payment Rates'!$A$415:'Scenarios and Payment Rates'!$D$765,3,TRUE))</f>
      </c>
      <c r="D63" s="49"/>
      <c r="E63" s="7">
        <f>IF(I63="","",VLOOKUP(I63,'Scenarios and Payment Rates'!$A$415:'Scenarios and Payment Rates'!$D$765,4,TRUE))</f>
      </c>
      <c r="F63" s="35">
        <f t="shared" si="1"/>
      </c>
      <c r="I63" s="12"/>
      <c r="J63" s="4"/>
      <c r="K63" s="4"/>
    </row>
    <row r="64" spans="1:11" ht="16.5" customHeight="1">
      <c r="A64" s="23">
        <v>18</v>
      </c>
      <c r="B64" s="8"/>
      <c r="C64" s="7">
        <f>IF(I64="","",VLOOKUP(I64,'Scenarios and Payment Rates'!$A$415:'Scenarios and Payment Rates'!$D$765,3,TRUE))</f>
      </c>
      <c r="D64" s="49"/>
      <c r="E64" s="7">
        <f>IF(I64="","",VLOOKUP(I64,'Scenarios and Payment Rates'!$A$415:'Scenarios and Payment Rates'!$D$765,4,TRUE))</f>
      </c>
      <c r="F64" s="35">
        <f t="shared" si="1"/>
      </c>
      <c r="I64" s="12"/>
      <c r="J64" s="4"/>
      <c r="K64" s="4"/>
    </row>
    <row r="65" spans="1:11" ht="16.5" customHeight="1">
      <c r="A65" s="23">
        <v>19</v>
      </c>
      <c r="B65" s="8"/>
      <c r="C65" s="7">
        <f>IF(I65="","",VLOOKUP(I65,'Scenarios and Payment Rates'!$A$415:'Scenarios and Payment Rates'!$D$765,3,TRUE))</f>
      </c>
      <c r="D65" s="49"/>
      <c r="E65" s="7">
        <f>IF(I65="","",VLOOKUP(I65,'Scenarios and Payment Rates'!$A$415:'Scenarios and Payment Rates'!$D$765,4,TRUE))</f>
      </c>
      <c r="F65" s="35">
        <f t="shared" si="1"/>
      </c>
      <c r="I65" s="12"/>
      <c r="J65" s="4"/>
      <c r="K65" s="4"/>
    </row>
    <row r="66" spans="1:11" ht="16.5" customHeight="1" thickBot="1">
      <c r="A66" s="27">
        <v>20</v>
      </c>
      <c r="B66" s="8"/>
      <c r="C66" s="28">
        <f>IF(I66="","",VLOOKUP(I66,'Scenarios and Payment Rates'!$A$415:'Scenarios and Payment Rates'!$D$765,3,TRUE))</f>
      </c>
      <c r="D66" s="48"/>
      <c r="E66" s="28">
        <f>IF(I66="","",VLOOKUP(I66,'Scenarios and Payment Rates'!$A$415:'Scenarios and Payment Rates'!$D$765,4,TRUE))</f>
      </c>
      <c r="F66" s="36">
        <f t="shared" si="1"/>
      </c>
      <c r="I66" s="12"/>
      <c r="J66" s="4"/>
      <c r="K66" s="4"/>
    </row>
    <row r="67" spans="1:11" ht="16.5" customHeight="1" thickTop="1">
      <c r="A67" s="86" t="s">
        <v>129</v>
      </c>
      <c r="B67" s="86"/>
      <c r="C67" s="86"/>
      <c r="D67" s="86"/>
      <c r="E67" s="86"/>
      <c r="F67" s="33">
        <f>SUM(F47:F66)</f>
        <v>0</v>
      </c>
      <c r="I67" s="12"/>
      <c r="J67" s="4"/>
      <c r="K67" s="4"/>
    </row>
    <row r="68" spans="1:11" ht="16.5" customHeight="1">
      <c r="A68" s="57" t="s">
        <v>128</v>
      </c>
      <c r="B68" s="58"/>
      <c r="C68" s="58"/>
      <c r="D68" s="58"/>
      <c r="E68" s="59"/>
      <c r="F68" s="33">
        <f>+F16</f>
        <v>0</v>
      </c>
      <c r="I68" s="12"/>
      <c r="J68" s="4"/>
      <c r="K68" s="4"/>
    </row>
    <row r="69" spans="1:11" ht="16.5" customHeight="1" thickBot="1">
      <c r="A69" s="87" t="s">
        <v>772</v>
      </c>
      <c r="B69" s="88"/>
      <c r="C69" s="88"/>
      <c r="D69" s="88"/>
      <c r="E69" s="89"/>
      <c r="F69" s="36">
        <f>+F38</f>
        <v>0</v>
      </c>
      <c r="I69" s="12"/>
      <c r="J69" s="4"/>
      <c r="K69" s="4"/>
    </row>
    <row r="70" spans="1:11" ht="16.5" customHeight="1" thickTop="1">
      <c r="A70" s="85" t="s">
        <v>16</v>
      </c>
      <c r="B70" s="85"/>
      <c r="C70" s="85"/>
      <c r="D70" s="85"/>
      <c r="E70" s="85"/>
      <c r="F70" s="33">
        <f>SUM(F67:F69)</f>
        <v>0</v>
      </c>
      <c r="I70" s="6"/>
      <c r="J70" s="4"/>
      <c r="K70" s="4"/>
    </row>
    <row r="71" spans="1:11" ht="15" customHeight="1">
      <c r="A71" s="60" t="s">
        <v>187</v>
      </c>
      <c r="B71" s="61"/>
      <c r="C71" s="61"/>
      <c r="D71" s="61"/>
      <c r="E71" s="61"/>
      <c r="F71" s="62"/>
      <c r="G71" s="5"/>
      <c r="I71" s="3"/>
      <c r="J71" s="3"/>
      <c r="K71" s="3"/>
    </row>
    <row r="72" spans="1:11" ht="18">
      <c r="A72" s="63"/>
      <c r="B72" s="64"/>
      <c r="C72" s="64"/>
      <c r="D72" s="64"/>
      <c r="E72" s="64"/>
      <c r="F72" s="65"/>
      <c r="G72" s="1"/>
      <c r="H72" s="1"/>
      <c r="I72" s="1"/>
      <c r="J72" s="1"/>
      <c r="K72" s="1"/>
    </row>
    <row r="73" spans="1:11" ht="18">
      <c r="A73" s="63"/>
      <c r="B73" s="64"/>
      <c r="C73" s="64"/>
      <c r="D73" s="64"/>
      <c r="E73" s="64"/>
      <c r="F73" s="65"/>
      <c r="I73" s="1"/>
      <c r="J73" s="1"/>
      <c r="K73" s="1"/>
    </row>
    <row r="74" spans="1:11" ht="18">
      <c r="A74" s="63"/>
      <c r="B74" s="64"/>
      <c r="C74" s="64"/>
      <c r="D74" s="64"/>
      <c r="E74" s="64"/>
      <c r="F74" s="65"/>
      <c r="I74" s="1"/>
      <c r="J74" s="1"/>
      <c r="K74" s="1"/>
    </row>
    <row r="75" spans="1:11" ht="18">
      <c r="A75" s="63"/>
      <c r="B75" s="64"/>
      <c r="C75" s="64"/>
      <c r="D75" s="64"/>
      <c r="E75" s="64"/>
      <c r="F75" s="65"/>
      <c r="G75" s="1"/>
      <c r="H75" s="1"/>
      <c r="I75" s="1"/>
      <c r="J75" s="1"/>
      <c r="K75" s="1"/>
    </row>
    <row r="76" spans="1:11" ht="18">
      <c r="A76" s="66"/>
      <c r="B76" s="67"/>
      <c r="C76" s="67"/>
      <c r="D76" s="67"/>
      <c r="E76" s="67"/>
      <c r="F76" s="68"/>
      <c r="G76" s="1"/>
      <c r="H76" s="1"/>
      <c r="I76" s="1"/>
      <c r="J76" s="1"/>
      <c r="K76" s="1"/>
    </row>
    <row r="77" spans="1:11" ht="18">
      <c r="A77" s="84" t="s">
        <v>130</v>
      </c>
      <c r="B77" s="84"/>
      <c r="C77" s="84"/>
      <c r="D77" s="84"/>
      <c r="E77" s="84"/>
      <c r="F77" s="84"/>
      <c r="G77" s="1"/>
      <c r="H77" s="1"/>
      <c r="I77" s="1"/>
      <c r="J77" s="1"/>
      <c r="K77" s="1"/>
    </row>
    <row r="78" spans="1:6" ht="15">
      <c r="A78" s="84"/>
      <c r="B78" s="84"/>
      <c r="C78" s="84"/>
      <c r="D78" s="84"/>
      <c r="E78" s="84"/>
      <c r="F78" s="84"/>
    </row>
    <row r="80" spans="1:4" ht="15">
      <c r="A80" s="72" t="s">
        <v>5</v>
      </c>
      <c r="B80" s="72"/>
      <c r="C80" s="73" t="s">
        <v>1</v>
      </c>
      <c r="D80" s="74"/>
    </row>
  </sheetData>
  <sheetProtection password="D9EA" sheet="1"/>
  <mergeCells count="27">
    <mergeCell ref="A71:F76"/>
    <mergeCell ref="A6:B6"/>
    <mergeCell ref="E7:E11"/>
    <mergeCell ref="F7:F11"/>
    <mergeCell ref="D7:D11"/>
    <mergeCell ref="A67:E67"/>
    <mergeCell ref="A69:E69"/>
    <mergeCell ref="A46:F46"/>
    <mergeCell ref="C80:D80"/>
    <mergeCell ref="C6:D6"/>
    <mergeCell ref="B7:B11"/>
    <mergeCell ref="A7:A11"/>
    <mergeCell ref="A80:B80"/>
    <mergeCell ref="C7:C11"/>
    <mergeCell ref="A12:F12"/>
    <mergeCell ref="A77:F78"/>
    <mergeCell ref="A70:E70"/>
    <mergeCell ref="A68:E68"/>
    <mergeCell ref="C4:F4"/>
    <mergeCell ref="A1:F1"/>
    <mergeCell ref="A2:F2"/>
    <mergeCell ref="A16:E16"/>
    <mergeCell ref="A38:E38"/>
    <mergeCell ref="A39:F45"/>
    <mergeCell ref="A4:B4"/>
    <mergeCell ref="A17:F17"/>
    <mergeCell ref="A5:B5"/>
  </mergeCells>
  <printOptions horizontalCentered="1"/>
  <pageMargins left="0.5" right="0.5" top="0.5" bottom="0.5" header="0.5" footer="0.25"/>
  <pageSetup horizontalDpi="600" verticalDpi="600" orientation="portrait" r:id="rId3"/>
  <headerFooter alignWithMargins="0">
    <oddFooter>&amp;LUSDA/NRCS/VA&amp;C&amp;"Arial,Bold"&amp;P&amp;R&amp;D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65"/>
  <sheetViews>
    <sheetView showGridLines="0" zoomScale="130" zoomScaleNormal="130" zoomScalePageLayoutView="0" workbookViewId="0" topLeftCell="A1">
      <selection activeCell="A2" sqref="A2:B4"/>
    </sheetView>
  </sheetViews>
  <sheetFormatPr defaultColWidth="8.88671875" defaultRowHeight="15"/>
  <cols>
    <col min="1" max="1" width="3.77734375" style="20" customWidth="1"/>
    <col min="2" max="2" width="53.88671875" style="20" customWidth="1"/>
    <col min="3" max="5" width="8.88671875" style="20" customWidth="1"/>
    <col min="6" max="6" width="3.77734375" style="20" hidden="1" customWidth="1"/>
    <col min="7" max="7" width="20.77734375" style="20" hidden="1" customWidth="1"/>
    <col min="8" max="16384" width="8.88671875" style="20" customWidth="1"/>
  </cols>
  <sheetData>
    <row r="1" spans="2:7" ht="15.75">
      <c r="B1" s="91" t="s">
        <v>8</v>
      </c>
      <c r="C1" s="91"/>
      <c r="D1" s="91"/>
      <c r="G1" s="19" t="s">
        <v>778</v>
      </c>
    </row>
    <row r="2" spans="1:6" ht="15.75" customHeight="1">
      <c r="A2" s="100" t="s">
        <v>17</v>
      </c>
      <c r="B2" s="100"/>
      <c r="C2" s="92" t="s">
        <v>0</v>
      </c>
      <c r="D2" s="95" t="s">
        <v>7</v>
      </c>
      <c r="F2" s="20">
        <v>1</v>
      </c>
    </row>
    <row r="3" spans="1:7" ht="15.75">
      <c r="A3" s="100"/>
      <c r="B3" s="100"/>
      <c r="C3" s="93"/>
      <c r="D3" s="96"/>
      <c r="F3" s="20">
        <v>2</v>
      </c>
      <c r="G3" s="20" t="s">
        <v>779</v>
      </c>
    </row>
    <row r="4" spans="1:7" ht="15.75">
      <c r="A4" s="100"/>
      <c r="B4" s="100"/>
      <c r="C4" s="94"/>
      <c r="D4" s="97"/>
      <c r="F4" s="20">
        <v>3</v>
      </c>
      <c r="G4" s="20" t="s">
        <v>780</v>
      </c>
    </row>
    <row r="5" spans="1:4" ht="15.75">
      <c r="A5" s="98" t="s">
        <v>15</v>
      </c>
      <c r="B5" s="99"/>
      <c r="C5" s="24"/>
      <c r="D5" s="24"/>
    </row>
    <row r="6" spans="1:7" ht="15.75">
      <c r="A6" s="18">
        <v>1</v>
      </c>
      <c r="B6" s="18"/>
      <c r="C6" s="18"/>
      <c r="D6" s="18"/>
      <c r="F6" s="20">
        <v>4</v>
      </c>
      <c r="G6" s="20" t="s">
        <v>781</v>
      </c>
    </row>
    <row r="7" spans="1:7" ht="15.75">
      <c r="A7" s="18">
        <v>2</v>
      </c>
      <c r="B7" s="17" t="s">
        <v>43</v>
      </c>
      <c r="C7" s="14" t="s">
        <v>9</v>
      </c>
      <c r="D7" s="15">
        <v>5675</v>
      </c>
      <c r="F7" s="20">
        <v>5</v>
      </c>
      <c r="G7" s="20" t="s">
        <v>782</v>
      </c>
    </row>
    <row r="8" spans="1:7" ht="15.75">
      <c r="A8" s="18">
        <v>3</v>
      </c>
      <c r="B8" s="17" t="s">
        <v>44</v>
      </c>
      <c r="C8" s="14" t="s">
        <v>9</v>
      </c>
      <c r="D8" s="15">
        <v>6810</v>
      </c>
      <c r="F8" s="20">
        <v>6</v>
      </c>
      <c r="G8" s="20" t="s">
        <v>783</v>
      </c>
    </row>
    <row r="9" spans="1:7" ht="15.75">
      <c r="A9" s="18">
        <v>4</v>
      </c>
      <c r="B9" s="17" t="s">
        <v>45</v>
      </c>
      <c r="C9" s="14" t="s">
        <v>9</v>
      </c>
      <c r="D9" s="15">
        <v>7130</v>
      </c>
      <c r="F9" s="20">
        <v>7</v>
      </c>
      <c r="G9" s="20" t="s">
        <v>784</v>
      </c>
    </row>
    <row r="10" spans="1:7" ht="15.75">
      <c r="A10" s="18">
        <v>5</v>
      </c>
      <c r="B10" s="17" t="s">
        <v>46</v>
      </c>
      <c r="C10" s="14" t="s">
        <v>9</v>
      </c>
      <c r="D10" s="15">
        <v>8555</v>
      </c>
      <c r="F10" s="20">
        <v>8</v>
      </c>
      <c r="G10" s="20" t="s">
        <v>785</v>
      </c>
    </row>
    <row r="11" spans="1:7" ht="15.75">
      <c r="A11" s="18">
        <v>6</v>
      </c>
      <c r="B11" s="17" t="s">
        <v>47</v>
      </c>
      <c r="C11" s="14" t="s">
        <v>9</v>
      </c>
      <c r="D11" s="15">
        <v>5440</v>
      </c>
      <c r="F11" s="20">
        <v>9</v>
      </c>
      <c r="G11" s="20" t="s">
        <v>786</v>
      </c>
    </row>
    <row r="12" spans="1:7" ht="15.75">
      <c r="A12" s="18">
        <v>7</v>
      </c>
      <c r="B12" s="17" t="s">
        <v>48</v>
      </c>
      <c r="C12" s="14" t="s">
        <v>9</v>
      </c>
      <c r="D12" s="15">
        <v>6525</v>
      </c>
      <c r="F12" s="20">
        <v>10</v>
      </c>
      <c r="G12" s="20" t="s">
        <v>787</v>
      </c>
    </row>
    <row r="13" spans="1:7" ht="15.75">
      <c r="A13" s="18">
        <v>8</v>
      </c>
      <c r="B13" s="17" t="s">
        <v>49</v>
      </c>
      <c r="C13" s="14" t="s">
        <v>9</v>
      </c>
      <c r="D13" s="15">
        <v>8060</v>
      </c>
      <c r="F13" s="20">
        <v>11</v>
      </c>
      <c r="G13" s="20" t="s">
        <v>788</v>
      </c>
    </row>
    <row r="14" spans="1:7" ht="15.75">
      <c r="A14" s="18">
        <v>9</v>
      </c>
      <c r="B14" s="17" t="s">
        <v>50</v>
      </c>
      <c r="C14" s="14" t="s">
        <v>9</v>
      </c>
      <c r="D14" s="15">
        <v>9675</v>
      </c>
      <c r="F14" s="20">
        <v>12</v>
      </c>
      <c r="G14" s="20" t="s">
        <v>789</v>
      </c>
    </row>
    <row r="15" spans="1:7" ht="15.75">
      <c r="A15" s="18">
        <v>10</v>
      </c>
      <c r="B15" s="17" t="s">
        <v>51</v>
      </c>
      <c r="C15" s="14" t="s">
        <v>9</v>
      </c>
      <c r="D15" s="15">
        <v>7220</v>
      </c>
      <c r="F15" s="20">
        <v>13</v>
      </c>
      <c r="G15" s="20" t="s">
        <v>790</v>
      </c>
    </row>
    <row r="16" spans="1:7" ht="15.75" customHeight="1">
      <c r="A16" s="18">
        <v>11</v>
      </c>
      <c r="B16" s="17" t="s">
        <v>52</v>
      </c>
      <c r="C16" s="14" t="s">
        <v>9</v>
      </c>
      <c r="D16" s="15">
        <v>8665</v>
      </c>
      <c r="F16" s="20">
        <v>14</v>
      </c>
      <c r="G16" s="20" t="s">
        <v>791</v>
      </c>
    </row>
    <row r="17" spans="1:7" ht="15.75">
      <c r="A17" s="18">
        <v>12</v>
      </c>
      <c r="B17" s="17" t="s">
        <v>53</v>
      </c>
      <c r="C17" s="14" t="s">
        <v>9</v>
      </c>
      <c r="D17" s="15">
        <v>6725</v>
      </c>
      <c r="F17" s="20">
        <v>15</v>
      </c>
      <c r="G17" s="20" t="s">
        <v>792</v>
      </c>
    </row>
    <row r="18" spans="1:7" ht="15.75" customHeight="1">
      <c r="A18" s="18">
        <v>13</v>
      </c>
      <c r="B18" s="17" t="s">
        <v>54</v>
      </c>
      <c r="C18" s="14" t="s">
        <v>9</v>
      </c>
      <c r="D18" s="15">
        <v>8070</v>
      </c>
      <c r="F18" s="20">
        <v>16</v>
      </c>
      <c r="G18" s="20" t="s">
        <v>793</v>
      </c>
    </row>
    <row r="19" spans="1:7" ht="15.75">
      <c r="A19" s="18">
        <v>14</v>
      </c>
      <c r="B19" s="17" t="s">
        <v>55</v>
      </c>
      <c r="C19" s="14" t="s">
        <v>9</v>
      </c>
      <c r="D19" s="15">
        <v>8640</v>
      </c>
      <c r="F19" s="20">
        <v>17</v>
      </c>
      <c r="G19" s="20" t="s">
        <v>794</v>
      </c>
    </row>
    <row r="20" spans="1:7" ht="15.75">
      <c r="A20" s="18">
        <v>15</v>
      </c>
      <c r="B20" s="17" t="s">
        <v>57</v>
      </c>
      <c r="C20" s="14" t="s">
        <v>9</v>
      </c>
      <c r="D20" s="15">
        <v>10370</v>
      </c>
      <c r="F20" s="20">
        <v>18</v>
      </c>
      <c r="G20" s="20" t="s">
        <v>795</v>
      </c>
    </row>
    <row r="21" spans="1:7" ht="15.75">
      <c r="A21" s="18">
        <v>16</v>
      </c>
      <c r="B21" s="17" t="s">
        <v>56</v>
      </c>
      <c r="C21" s="14" t="s">
        <v>9</v>
      </c>
      <c r="D21" s="15">
        <v>8890</v>
      </c>
      <c r="F21" s="20">
        <v>19</v>
      </c>
      <c r="G21" s="20" t="s">
        <v>796</v>
      </c>
    </row>
    <row r="22" spans="1:7" ht="15.75">
      <c r="A22" s="18">
        <v>17</v>
      </c>
      <c r="B22" s="17" t="s">
        <v>58</v>
      </c>
      <c r="C22" s="14" t="s">
        <v>9</v>
      </c>
      <c r="D22" s="15">
        <v>10665</v>
      </c>
      <c r="F22" s="20">
        <v>20</v>
      </c>
      <c r="G22" s="20" t="s">
        <v>797</v>
      </c>
    </row>
    <row r="23" spans="1:7" ht="15.75">
      <c r="A23" s="18">
        <v>18</v>
      </c>
      <c r="B23" s="17" t="s">
        <v>10</v>
      </c>
      <c r="C23" s="14" t="s">
        <v>9</v>
      </c>
      <c r="D23" s="15">
        <v>1600</v>
      </c>
      <c r="F23" s="20">
        <v>21</v>
      </c>
      <c r="G23" s="20" t="s">
        <v>798</v>
      </c>
    </row>
    <row r="24" spans="1:7" ht="15.75">
      <c r="A24" s="18">
        <v>19</v>
      </c>
      <c r="B24" s="17" t="s">
        <v>11</v>
      </c>
      <c r="C24" s="14" t="s">
        <v>9</v>
      </c>
      <c r="D24" s="15">
        <v>1920</v>
      </c>
      <c r="F24" s="20">
        <v>22</v>
      </c>
      <c r="G24" s="20" t="s">
        <v>799</v>
      </c>
    </row>
    <row r="25" spans="1:7" ht="15.75">
      <c r="A25" s="18">
        <v>20</v>
      </c>
      <c r="B25" s="17" t="s">
        <v>60</v>
      </c>
      <c r="C25" s="14" t="s">
        <v>9</v>
      </c>
      <c r="D25" s="15">
        <v>1900</v>
      </c>
      <c r="F25" s="20">
        <v>23</v>
      </c>
      <c r="G25" s="20" t="s">
        <v>800</v>
      </c>
    </row>
    <row r="26" spans="1:7" ht="15.75">
      <c r="A26" s="18">
        <v>21</v>
      </c>
      <c r="B26" s="17" t="s">
        <v>12</v>
      </c>
      <c r="C26" s="14" t="s">
        <v>9</v>
      </c>
      <c r="D26" s="15">
        <v>2285</v>
      </c>
      <c r="F26" s="20">
        <v>24</v>
      </c>
      <c r="G26" s="20" t="s">
        <v>801</v>
      </c>
    </row>
    <row r="27" spans="1:7" ht="15.75">
      <c r="A27" s="18">
        <v>22</v>
      </c>
      <c r="B27" s="17" t="s">
        <v>13</v>
      </c>
      <c r="C27" s="14" t="s">
        <v>9</v>
      </c>
      <c r="D27" s="15">
        <v>2300</v>
      </c>
      <c r="F27" s="20">
        <v>25</v>
      </c>
      <c r="G27" s="20" t="s">
        <v>802</v>
      </c>
    </row>
    <row r="28" spans="1:7" ht="15.75">
      <c r="A28" s="18">
        <v>23</v>
      </c>
      <c r="B28" s="17" t="s">
        <v>14</v>
      </c>
      <c r="C28" s="14" t="s">
        <v>9</v>
      </c>
      <c r="D28" s="15">
        <v>2765</v>
      </c>
      <c r="F28" s="20">
        <v>26</v>
      </c>
      <c r="G28" s="20" t="s">
        <v>803</v>
      </c>
    </row>
    <row r="29" spans="1:7" ht="15.75">
      <c r="A29" s="18">
        <v>24</v>
      </c>
      <c r="B29" s="17" t="s">
        <v>59</v>
      </c>
      <c r="C29" s="14" t="s">
        <v>9</v>
      </c>
      <c r="D29" s="15">
        <v>650</v>
      </c>
      <c r="F29" s="20">
        <v>27</v>
      </c>
      <c r="G29" s="20" t="s">
        <v>804</v>
      </c>
    </row>
    <row r="30" spans="1:7" ht="15.75">
      <c r="A30" s="18">
        <v>25</v>
      </c>
      <c r="B30" s="17" t="s">
        <v>61</v>
      </c>
      <c r="C30" s="14" t="s">
        <v>9</v>
      </c>
      <c r="D30" s="15">
        <v>780</v>
      </c>
      <c r="F30" s="20">
        <v>28</v>
      </c>
      <c r="G30" s="20" t="s">
        <v>805</v>
      </c>
    </row>
    <row r="31" spans="1:7" ht="15.75">
      <c r="A31" s="18">
        <v>26</v>
      </c>
      <c r="B31" s="17" t="s">
        <v>62</v>
      </c>
      <c r="C31" s="14" t="s">
        <v>9</v>
      </c>
      <c r="D31" s="15">
        <v>920</v>
      </c>
      <c r="F31" s="20">
        <v>29</v>
      </c>
      <c r="G31" s="20" t="s">
        <v>806</v>
      </c>
    </row>
    <row r="32" spans="1:7" ht="15.75">
      <c r="A32" s="18">
        <v>27</v>
      </c>
      <c r="B32" s="17" t="s">
        <v>63</v>
      </c>
      <c r="C32" s="14" t="s">
        <v>9</v>
      </c>
      <c r="D32" s="15">
        <v>1105</v>
      </c>
      <c r="F32" s="20">
        <v>30</v>
      </c>
      <c r="G32" s="20" t="s">
        <v>807</v>
      </c>
    </row>
    <row r="33" spans="1:7" ht="15.75">
      <c r="A33" s="18">
        <v>28</v>
      </c>
      <c r="B33" s="17" t="s">
        <v>64</v>
      </c>
      <c r="C33" s="14" t="s">
        <v>9</v>
      </c>
      <c r="D33" s="15">
        <v>1410</v>
      </c>
      <c r="F33" s="20">
        <v>31</v>
      </c>
      <c r="G33" s="20" t="s">
        <v>808</v>
      </c>
    </row>
    <row r="34" spans="1:7" ht="15.75">
      <c r="A34" s="18">
        <v>29</v>
      </c>
      <c r="B34" s="17" t="s">
        <v>65</v>
      </c>
      <c r="C34" s="14" t="s">
        <v>9</v>
      </c>
      <c r="D34" s="15">
        <v>1690</v>
      </c>
      <c r="F34" s="20">
        <v>32</v>
      </c>
      <c r="G34" s="20" t="s">
        <v>809</v>
      </c>
    </row>
    <row r="35" spans="1:7" ht="15.75">
      <c r="A35" s="18">
        <v>30</v>
      </c>
      <c r="B35" s="17" t="s">
        <v>66</v>
      </c>
      <c r="C35" s="14" t="s">
        <v>9</v>
      </c>
      <c r="D35" s="15">
        <v>2115</v>
      </c>
      <c r="F35" s="20">
        <v>33</v>
      </c>
      <c r="G35" s="20" t="s">
        <v>810</v>
      </c>
    </row>
    <row r="36" spans="1:7" ht="15.75">
      <c r="A36" s="18">
        <v>31</v>
      </c>
      <c r="B36" s="17" t="s">
        <v>67</v>
      </c>
      <c r="C36" s="14" t="s">
        <v>9</v>
      </c>
      <c r="D36" s="15">
        <v>2540</v>
      </c>
      <c r="F36" s="20">
        <v>34</v>
      </c>
      <c r="G36" s="20" t="s">
        <v>811</v>
      </c>
    </row>
    <row r="37" spans="1:7" ht="15.75">
      <c r="A37" s="18">
        <v>32</v>
      </c>
      <c r="B37" s="17" t="s">
        <v>68</v>
      </c>
      <c r="C37" s="14" t="s">
        <v>9</v>
      </c>
      <c r="D37" s="15">
        <v>2980</v>
      </c>
      <c r="F37" s="20">
        <v>35</v>
      </c>
      <c r="G37" s="20" t="s">
        <v>812</v>
      </c>
    </row>
    <row r="38" spans="1:7" ht="15.75">
      <c r="A38" s="18">
        <v>33</v>
      </c>
      <c r="B38" s="17" t="s">
        <v>69</v>
      </c>
      <c r="C38" s="14" t="s">
        <v>9</v>
      </c>
      <c r="D38" s="15">
        <v>3580</v>
      </c>
      <c r="F38" s="20">
        <v>36</v>
      </c>
      <c r="G38" s="20" t="s">
        <v>813</v>
      </c>
    </row>
    <row r="39" spans="1:7" ht="15.75">
      <c r="A39" s="18">
        <v>34</v>
      </c>
      <c r="B39" s="17" t="s">
        <v>70</v>
      </c>
      <c r="C39" s="14" t="s">
        <v>9</v>
      </c>
      <c r="D39" s="15">
        <v>3850</v>
      </c>
      <c r="F39" s="20">
        <v>37</v>
      </c>
      <c r="G39" s="20" t="s">
        <v>814</v>
      </c>
    </row>
    <row r="40" spans="1:7" ht="15.75">
      <c r="A40" s="18">
        <v>35</v>
      </c>
      <c r="B40" s="17" t="s">
        <v>71</v>
      </c>
      <c r="C40" s="14" t="s">
        <v>9</v>
      </c>
      <c r="D40" s="15">
        <v>4620</v>
      </c>
      <c r="F40" s="20">
        <v>38</v>
      </c>
      <c r="G40" s="20" t="s">
        <v>815</v>
      </c>
    </row>
    <row r="41" spans="1:7" ht="15.75">
      <c r="A41" s="18">
        <v>36</v>
      </c>
      <c r="B41" s="17" t="s">
        <v>72</v>
      </c>
      <c r="C41" s="14" t="s">
        <v>9</v>
      </c>
      <c r="D41" s="15">
        <v>4610</v>
      </c>
      <c r="F41" s="20">
        <v>39</v>
      </c>
      <c r="G41" s="20" t="s">
        <v>816</v>
      </c>
    </row>
    <row r="42" spans="1:7" ht="15.75">
      <c r="A42" s="18">
        <v>37</v>
      </c>
      <c r="B42" s="17" t="s">
        <v>73</v>
      </c>
      <c r="C42" s="14" t="s">
        <v>9</v>
      </c>
      <c r="D42" s="15">
        <v>5530</v>
      </c>
      <c r="F42" s="20">
        <v>40</v>
      </c>
      <c r="G42" s="20" t="s">
        <v>817</v>
      </c>
    </row>
    <row r="43" spans="1:7" ht="15.75">
      <c r="A43" s="18">
        <v>38</v>
      </c>
      <c r="B43" s="17" t="s">
        <v>74</v>
      </c>
      <c r="C43" s="14" t="s">
        <v>9</v>
      </c>
      <c r="D43" s="15">
        <v>710</v>
      </c>
      <c r="F43" s="20">
        <v>41</v>
      </c>
      <c r="G43" s="20" t="s">
        <v>818</v>
      </c>
    </row>
    <row r="44" spans="1:7" ht="15.75">
      <c r="A44" s="18">
        <v>39</v>
      </c>
      <c r="B44" s="17" t="s">
        <v>75</v>
      </c>
      <c r="C44" s="14" t="s">
        <v>9</v>
      </c>
      <c r="D44" s="15">
        <v>850</v>
      </c>
      <c r="F44" s="20">
        <v>42</v>
      </c>
      <c r="G44" s="20" t="s">
        <v>819</v>
      </c>
    </row>
    <row r="45" spans="1:7" ht="15.75">
      <c r="A45" s="18">
        <v>40</v>
      </c>
      <c r="B45" s="17" t="s">
        <v>76</v>
      </c>
      <c r="C45" s="14" t="s">
        <v>9</v>
      </c>
      <c r="D45" s="15">
        <v>1860</v>
      </c>
      <c r="F45" s="20">
        <v>43</v>
      </c>
      <c r="G45" s="20" t="s">
        <v>820</v>
      </c>
    </row>
    <row r="46" spans="1:6" ht="15.75">
      <c r="A46" s="18">
        <v>41</v>
      </c>
      <c r="B46" s="17" t="s">
        <v>77</v>
      </c>
      <c r="C46" s="14" t="s">
        <v>9</v>
      </c>
      <c r="D46" s="15">
        <v>2230</v>
      </c>
      <c r="F46" s="20">
        <v>44</v>
      </c>
    </row>
    <row r="47" spans="1:7" ht="15.75">
      <c r="A47" s="18">
        <v>42</v>
      </c>
      <c r="B47" s="17" t="s">
        <v>78</v>
      </c>
      <c r="C47" s="14" t="s">
        <v>9</v>
      </c>
      <c r="D47" s="15">
        <v>3095</v>
      </c>
      <c r="F47"/>
      <c r="G47"/>
    </row>
    <row r="48" spans="1:7" ht="15.75">
      <c r="A48" s="18">
        <v>43</v>
      </c>
      <c r="B48" s="17" t="s">
        <v>79</v>
      </c>
      <c r="C48" s="14" t="s">
        <v>9</v>
      </c>
      <c r="D48" s="15">
        <v>3715</v>
      </c>
      <c r="F48"/>
      <c r="G48"/>
    </row>
    <row r="49" spans="1:7" ht="15.75">
      <c r="A49" s="18">
        <v>44</v>
      </c>
      <c r="B49" s="17" t="s">
        <v>80</v>
      </c>
      <c r="C49" s="14" t="s">
        <v>9</v>
      </c>
      <c r="D49" s="15">
        <v>3980</v>
      </c>
      <c r="F49"/>
      <c r="G49"/>
    </row>
    <row r="50" spans="1:4" ht="15.75">
      <c r="A50" s="18">
        <v>45</v>
      </c>
      <c r="B50" s="17" t="s">
        <v>81</v>
      </c>
      <c r="C50" s="14" t="s">
        <v>9</v>
      </c>
      <c r="D50" s="15">
        <v>4775</v>
      </c>
    </row>
    <row r="51" spans="1:4" ht="15.75">
      <c r="A51" s="18">
        <v>46</v>
      </c>
      <c r="B51" s="17" t="s">
        <v>18</v>
      </c>
      <c r="C51" s="14" t="s">
        <v>9</v>
      </c>
      <c r="D51" s="15">
        <v>1415</v>
      </c>
    </row>
    <row r="52" spans="1:4" ht="15.75">
      <c r="A52" s="18">
        <v>47</v>
      </c>
      <c r="B52" s="17" t="s">
        <v>19</v>
      </c>
      <c r="C52" s="14" t="s">
        <v>9</v>
      </c>
      <c r="D52" s="15">
        <v>1700</v>
      </c>
    </row>
    <row r="53" spans="1:4" ht="15.75">
      <c r="A53" s="18">
        <v>48</v>
      </c>
      <c r="B53" s="17" t="s">
        <v>20</v>
      </c>
      <c r="C53" s="14" t="s">
        <v>9</v>
      </c>
      <c r="D53" s="15">
        <v>1800</v>
      </c>
    </row>
    <row r="54" spans="1:4" ht="15.75">
      <c r="A54" s="18">
        <v>49</v>
      </c>
      <c r="B54" s="17" t="s">
        <v>21</v>
      </c>
      <c r="C54" s="14" t="s">
        <v>9</v>
      </c>
      <c r="D54" s="15">
        <v>2170</v>
      </c>
    </row>
    <row r="55" spans="1:4" ht="15.75">
      <c r="A55" s="18">
        <v>50</v>
      </c>
      <c r="B55" s="17" t="s">
        <v>22</v>
      </c>
      <c r="C55" s="14" t="s">
        <v>9</v>
      </c>
      <c r="D55" s="15">
        <v>2830</v>
      </c>
    </row>
    <row r="56" spans="1:4" ht="15.75">
      <c r="A56" s="18">
        <v>51</v>
      </c>
      <c r="B56" s="17" t="s">
        <v>23</v>
      </c>
      <c r="C56" s="14" t="s">
        <v>9</v>
      </c>
      <c r="D56" s="15">
        <v>3395</v>
      </c>
    </row>
    <row r="57" spans="1:4" ht="15.75">
      <c r="A57" s="18">
        <v>52</v>
      </c>
      <c r="B57" s="17" t="s">
        <v>82</v>
      </c>
      <c r="C57" s="14" t="s">
        <v>9</v>
      </c>
      <c r="D57" s="15">
        <v>2030</v>
      </c>
    </row>
    <row r="58" spans="1:4" ht="15.75">
      <c r="A58" s="18">
        <v>53</v>
      </c>
      <c r="B58" s="17" t="s">
        <v>83</v>
      </c>
      <c r="C58" s="14" t="s">
        <v>9</v>
      </c>
      <c r="D58" s="15">
        <v>2440</v>
      </c>
    </row>
    <row r="59" spans="1:4" ht="15.75">
      <c r="A59" s="18">
        <v>54</v>
      </c>
      <c r="B59" s="17" t="s">
        <v>84</v>
      </c>
      <c r="C59" s="14" t="s">
        <v>9</v>
      </c>
      <c r="D59" s="15">
        <v>1155</v>
      </c>
    </row>
    <row r="60" spans="1:4" ht="15.75">
      <c r="A60" s="18">
        <v>55</v>
      </c>
      <c r="B60" s="17" t="s">
        <v>85</v>
      </c>
      <c r="C60" s="14" t="s">
        <v>9</v>
      </c>
      <c r="D60" s="15">
        <v>1385</v>
      </c>
    </row>
    <row r="61" spans="1:4" ht="15.75">
      <c r="A61" s="18">
        <v>56</v>
      </c>
      <c r="B61" s="17" t="s">
        <v>86</v>
      </c>
      <c r="C61" s="14" t="s">
        <v>9</v>
      </c>
      <c r="D61" s="15">
        <v>1510</v>
      </c>
    </row>
    <row r="62" spans="1:4" ht="15.75">
      <c r="A62" s="18">
        <v>57</v>
      </c>
      <c r="B62" s="17" t="s">
        <v>87</v>
      </c>
      <c r="C62" s="14" t="s">
        <v>9</v>
      </c>
      <c r="D62" s="15">
        <v>1810</v>
      </c>
    </row>
    <row r="63" spans="1:4" ht="15.75">
      <c r="A63" s="18">
        <v>58</v>
      </c>
      <c r="B63" s="17" t="s">
        <v>88</v>
      </c>
      <c r="C63" s="14" t="s">
        <v>9</v>
      </c>
      <c r="D63" s="15">
        <v>1860</v>
      </c>
    </row>
    <row r="64" spans="1:4" ht="15.75">
      <c r="A64" s="18">
        <v>59</v>
      </c>
      <c r="B64" s="17" t="s">
        <v>89</v>
      </c>
      <c r="C64" s="14" t="s">
        <v>9</v>
      </c>
      <c r="D64" s="15">
        <v>2230</v>
      </c>
    </row>
    <row r="65" spans="1:4" ht="15.75">
      <c r="A65" s="18">
        <v>60</v>
      </c>
      <c r="B65" s="17" t="s">
        <v>90</v>
      </c>
      <c r="C65" s="14" t="s">
        <v>9</v>
      </c>
      <c r="D65" s="15">
        <v>2400</v>
      </c>
    </row>
    <row r="66" spans="1:4" ht="15.75">
      <c r="A66" s="18">
        <v>61</v>
      </c>
      <c r="B66" s="17" t="s">
        <v>91</v>
      </c>
      <c r="C66" s="14" t="s">
        <v>9</v>
      </c>
      <c r="D66" s="15">
        <v>2900</v>
      </c>
    </row>
    <row r="67" spans="1:4" ht="15.75">
      <c r="A67" s="18">
        <v>62</v>
      </c>
      <c r="B67" s="17" t="s">
        <v>92</v>
      </c>
      <c r="C67" s="14" t="s">
        <v>9</v>
      </c>
      <c r="D67" s="15">
        <v>1900</v>
      </c>
    </row>
    <row r="68" spans="1:4" ht="15.75">
      <c r="A68" s="18">
        <v>63</v>
      </c>
      <c r="B68" s="17" t="s">
        <v>93</v>
      </c>
      <c r="C68" s="14" t="s">
        <v>9</v>
      </c>
      <c r="D68" s="15">
        <v>2300</v>
      </c>
    </row>
    <row r="69" spans="1:4" ht="15.75">
      <c r="A69" s="18">
        <v>64</v>
      </c>
      <c r="B69" s="17" t="s">
        <v>94</v>
      </c>
      <c r="C69" s="14" t="s">
        <v>9</v>
      </c>
      <c r="D69" s="15">
        <v>2440</v>
      </c>
    </row>
    <row r="70" spans="1:4" ht="15.75">
      <c r="A70" s="18">
        <v>65</v>
      </c>
      <c r="B70" s="17" t="s">
        <v>95</v>
      </c>
      <c r="C70" s="14" t="s">
        <v>9</v>
      </c>
      <c r="D70" s="15">
        <v>2930</v>
      </c>
    </row>
    <row r="71" spans="1:4" ht="15.75">
      <c r="A71" s="18">
        <v>66</v>
      </c>
      <c r="B71" s="17" t="s">
        <v>96</v>
      </c>
      <c r="C71" s="14" t="s">
        <v>9</v>
      </c>
      <c r="D71" s="15">
        <v>3300</v>
      </c>
    </row>
    <row r="72" spans="1:4" ht="15.75">
      <c r="A72" s="18">
        <v>67</v>
      </c>
      <c r="B72" s="17" t="s">
        <v>97</v>
      </c>
      <c r="C72" s="14" t="s">
        <v>9</v>
      </c>
      <c r="D72" s="15">
        <v>3960</v>
      </c>
    </row>
    <row r="73" spans="1:4" ht="15.75">
      <c r="A73" s="18">
        <v>68</v>
      </c>
      <c r="B73" s="17" t="s">
        <v>98</v>
      </c>
      <c r="C73" s="14" t="s">
        <v>9</v>
      </c>
      <c r="D73" s="15">
        <v>800</v>
      </c>
    </row>
    <row r="74" spans="1:4" ht="15.75">
      <c r="A74" s="18">
        <v>69</v>
      </c>
      <c r="B74" s="17" t="s">
        <v>99</v>
      </c>
      <c r="C74" s="14" t="s">
        <v>9</v>
      </c>
      <c r="D74" s="15">
        <v>960</v>
      </c>
    </row>
    <row r="75" spans="1:4" ht="15.75">
      <c r="A75" s="18">
        <v>70</v>
      </c>
      <c r="B75" s="17" t="s">
        <v>100</v>
      </c>
      <c r="C75" s="14" t="s">
        <v>9</v>
      </c>
      <c r="D75" s="15">
        <v>1245</v>
      </c>
    </row>
    <row r="76" spans="1:4" ht="15.75">
      <c r="A76" s="18">
        <v>71</v>
      </c>
      <c r="B76" s="17" t="s">
        <v>101</v>
      </c>
      <c r="C76" s="14" t="s">
        <v>9</v>
      </c>
      <c r="D76" s="15">
        <v>1500</v>
      </c>
    </row>
    <row r="77" spans="1:4" ht="15.75">
      <c r="A77" s="18">
        <v>72</v>
      </c>
      <c r="B77" s="17" t="s">
        <v>102</v>
      </c>
      <c r="C77" s="14" t="s">
        <v>9</v>
      </c>
      <c r="D77" s="15">
        <v>1580</v>
      </c>
    </row>
    <row r="78" spans="1:4" ht="15.75">
      <c r="A78" s="18">
        <v>73</v>
      </c>
      <c r="B78" s="17" t="s">
        <v>103</v>
      </c>
      <c r="C78" s="14" t="s">
        <v>9</v>
      </c>
      <c r="D78" s="15">
        <v>1900</v>
      </c>
    </row>
    <row r="79" spans="1:4" ht="15.75">
      <c r="A79" s="18">
        <v>74</v>
      </c>
      <c r="B79" s="17" t="s">
        <v>104</v>
      </c>
      <c r="C79" s="14" t="s">
        <v>9</v>
      </c>
      <c r="D79" s="15">
        <v>1930</v>
      </c>
    </row>
    <row r="80" spans="1:4" ht="15.75">
      <c r="A80" s="18">
        <v>75</v>
      </c>
      <c r="B80" s="17" t="s">
        <v>105</v>
      </c>
      <c r="C80" s="14" t="s">
        <v>9</v>
      </c>
      <c r="D80" s="15">
        <v>2300</v>
      </c>
    </row>
    <row r="81" spans="1:4" ht="15.75">
      <c r="A81" s="18">
        <v>76</v>
      </c>
      <c r="B81" s="17" t="s">
        <v>106</v>
      </c>
      <c r="C81" s="14" t="s">
        <v>9</v>
      </c>
      <c r="D81" s="15">
        <v>2500</v>
      </c>
    </row>
    <row r="82" spans="1:4" ht="15.75">
      <c r="A82" s="18">
        <v>77</v>
      </c>
      <c r="B82" s="17" t="s">
        <v>107</v>
      </c>
      <c r="C82" s="14" t="s">
        <v>9</v>
      </c>
      <c r="D82" s="15">
        <v>3000</v>
      </c>
    </row>
    <row r="83" spans="1:4" ht="15.75">
      <c r="A83" s="18">
        <v>78</v>
      </c>
      <c r="B83" s="17" t="s">
        <v>108</v>
      </c>
      <c r="C83" s="14" t="s">
        <v>9</v>
      </c>
      <c r="D83" s="15">
        <v>1925</v>
      </c>
    </row>
    <row r="84" spans="1:4" ht="15.75">
      <c r="A84" s="18">
        <v>79</v>
      </c>
      <c r="B84" s="17" t="s">
        <v>109</v>
      </c>
      <c r="C84" s="14" t="s">
        <v>9</v>
      </c>
      <c r="D84" s="15">
        <v>2310</v>
      </c>
    </row>
    <row r="85" spans="1:4" ht="15.75">
      <c r="A85" s="18">
        <v>80</v>
      </c>
      <c r="B85" s="17" t="s">
        <v>110</v>
      </c>
      <c r="C85" s="14" t="s">
        <v>9</v>
      </c>
      <c r="D85" s="15">
        <v>2560</v>
      </c>
    </row>
    <row r="86" spans="1:4" ht="15.75">
      <c r="A86" s="18">
        <v>81</v>
      </c>
      <c r="B86" s="17" t="s">
        <v>111</v>
      </c>
      <c r="C86" s="14" t="s">
        <v>9</v>
      </c>
      <c r="D86" s="15">
        <v>3070</v>
      </c>
    </row>
    <row r="87" spans="1:4" ht="15.75">
      <c r="A87" s="18">
        <v>82</v>
      </c>
      <c r="B87" s="17" t="s">
        <v>112</v>
      </c>
      <c r="C87" s="14" t="s">
        <v>9</v>
      </c>
      <c r="D87" s="15">
        <v>3300</v>
      </c>
    </row>
    <row r="88" spans="1:4" ht="15.75">
      <c r="A88" s="18">
        <v>83</v>
      </c>
      <c r="B88" s="17" t="s">
        <v>113</v>
      </c>
      <c r="C88" s="14" t="s">
        <v>9</v>
      </c>
      <c r="D88" s="15">
        <v>3970</v>
      </c>
    </row>
    <row r="89" spans="1:4" ht="15.75">
      <c r="A89" s="18">
        <v>84</v>
      </c>
      <c r="B89" s="17" t="s">
        <v>114</v>
      </c>
      <c r="C89" s="14" t="s">
        <v>9</v>
      </c>
      <c r="D89" s="15">
        <v>3715</v>
      </c>
    </row>
    <row r="90" spans="1:4" ht="15.75">
      <c r="A90" s="18">
        <v>85</v>
      </c>
      <c r="B90" s="17" t="s">
        <v>115</v>
      </c>
      <c r="C90" s="14" t="s">
        <v>9</v>
      </c>
      <c r="D90" s="15">
        <v>4460</v>
      </c>
    </row>
    <row r="91" spans="1:4" ht="15.75">
      <c r="A91" s="18">
        <v>86</v>
      </c>
      <c r="B91" s="17" t="s">
        <v>116</v>
      </c>
      <c r="C91" s="14" t="s">
        <v>9</v>
      </c>
      <c r="D91" s="15">
        <v>1520</v>
      </c>
    </row>
    <row r="92" spans="1:4" ht="15.75">
      <c r="A92" s="18">
        <v>87</v>
      </c>
      <c r="B92" s="17" t="s">
        <v>117</v>
      </c>
      <c r="C92" s="14" t="s">
        <v>9</v>
      </c>
      <c r="D92" s="15">
        <v>1820</v>
      </c>
    </row>
    <row r="93" spans="1:4" ht="15.75">
      <c r="A93" s="18">
        <v>88</v>
      </c>
      <c r="B93" s="17" t="s">
        <v>118</v>
      </c>
      <c r="C93" s="14" t="s">
        <v>9</v>
      </c>
      <c r="D93" s="15">
        <v>1630</v>
      </c>
    </row>
    <row r="94" spans="1:4" ht="15.75">
      <c r="A94" s="18">
        <v>89</v>
      </c>
      <c r="B94" s="17" t="s">
        <v>119</v>
      </c>
      <c r="C94" s="14" t="s">
        <v>9</v>
      </c>
      <c r="D94" s="15">
        <v>1960</v>
      </c>
    </row>
    <row r="95" spans="1:4" ht="15.75">
      <c r="A95" s="18">
        <v>90</v>
      </c>
      <c r="B95" s="17" t="s">
        <v>120</v>
      </c>
      <c r="C95" s="14" t="s">
        <v>9</v>
      </c>
      <c r="D95" s="15">
        <v>1720</v>
      </c>
    </row>
    <row r="96" spans="1:4" ht="15.75">
      <c r="A96" s="18">
        <v>91</v>
      </c>
      <c r="B96" s="17" t="s">
        <v>24</v>
      </c>
      <c r="C96" s="14" t="s">
        <v>9</v>
      </c>
      <c r="D96" s="15">
        <v>2060</v>
      </c>
    </row>
    <row r="97" spans="1:4" ht="15.75">
      <c r="A97" s="18">
        <v>92</v>
      </c>
      <c r="B97" s="17" t="s">
        <v>121</v>
      </c>
      <c r="C97" s="14" t="s">
        <v>9</v>
      </c>
      <c r="D97" s="15">
        <v>1835</v>
      </c>
    </row>
    <row r="98" spans="1:4" ht="15.75">
      <c r="A98" s="18">
        <v>93</v>
      </c>
      <c r="B98" s="17" t="s">
        <v>122</v>
      </c>
      <c r="C98" s="14" t="s">
        <v>9</v>
      </c>
      <c r="D98" s="15">
        <v>2200</v>
      </c>
    </row>
    <row r="99" spans="1:4" ht="15.75">
      <c r="A99" s="18">
        <v>94</v>
      </c>
      <c r="B99" s="17" t="s">
        <v>123</v>
      </c>
      <c r="C99" s="14" t="s">
        <v>9</v>
      </c>
      <c r="D99" s="15">
        <v>1570</v>
      </c>
    </row>
    <row r="100" spans="1:4" ht="15.75">
      <c r="A100" s="18">
        <v>95</v>
      </c>
      <c r="B100" s="17" t="s">
        <v>124</v>
      </c>
      <c r="C100" s="14" t="s">
        <v>9</v>
      </c>
      <c r="D100" s="15">
        <v>1880</v>
      </c>
    </row>
    <row r="101" spans="1:4" ht="15.75">
      <c r="A101" s="18">
        <v>96</v>
      </c>
      <c r="B101" s="17" t="s">
        <v>125</v>
      </c>
      <c r="C101" s="14" t="s">
        <v>9</v>
      </c>
      <c r="D101" s="15">
        <v>2530</v>
      </c>
    </row>
    <row r="102" spans="1:4" ht="15.75">
      <c r="A102" s="18">
        <v>97</v>
      </c>
      <c r="B102" s="17" t="s">
        <v>126</v>
      </c>
      <c r="C102" s="14" t="s">
        <v>9</v>
      </c>
      <c r="D102" s="15">
        <v>3035</v>
      </c>
    </row>
    <row r="103" spans="1:4" ht="15.75">
      <c r="A103" s="18">
        <v>98</v>
      </c>
      <c r="B103" s="17" t="s">
        <v>25</v>
      </c>
      <c r="C103" s="14" t="s">
        <v>9</v>
      </c>
      <c r="D103" s="15">
        <v>2140</v>
      </c>
    </row>
    <row r="104" spans="1:4" ht="15.75">
      <c r="A104" s="18">
        <v>99</v>
      </c>
      <c r="B104" s="17" t="s">
        <v>26</v>
      </c>
      <c r="C104" s="14" t="s">
        <v>9</v>
      </c>
      <c r="D104" s="15">
        <v>2565</v>
      </c>
    </row>
    <row r="105" spans="1:4" ht="15.75">
      <c r="A105" s="18">
        <v>100</v>
      </c>
      <c r="B105" s="17" t="s">
        <v>27</v>
      </c>
      <c r="C105" s="14" t="s">
        <v>9</v>
      </c>
      <c r="D105" s="15">
        <v>2140</v>
      </c>
    </row>
    <row r="106" spans="1:4" ht="15.75">
      <c r="A106" s="18">
        <v>101</v>
      </c>
      <c r="B106" s="17" t="s">
        <v>28</v>
      </c>
      <c r="C106" s="14" t="s">
        <v>9</v>
      </c>
      <c r="D106" s="15">
        <v>2565</v>
      </c>
    </row>
    <row r="107" spans="1:4" ht="15.75">
      <c r="A107" s="18">
        <v>102</v>
      </c>
      <c r="B107" s="17" t="s">
        <v>29</v>
      </c>
      <c r="C107" s="14" t="s">
        <v>9</v>
      </c>
      <c r="D107" s="15">
        <v>3200</v>
      </c>
    </row>
    <row r="108" spans="1:4" ht="15.75">
      <c r="A108" s="18">
        <v>103</v>
      </c>
      <c r="B108" s="17" t="s">
        <v>30</v>
      </c>
      <c r="C108" s="14" t="s">
        <v>9</v>
      </c>
      <c r="D108" s="15">
        <v>3840</v>
      </c>
    </row>
    <row r="109" spans="1:4" ht="15.75">
      <c r="A109" s="90" t="s">
        <v>839</v>
      </c>
      <c r="B109" s="90"/>
      <c r="C109" s="25"/>
      <c r="D109" s="25"/>
    </row>
    <row r="110" spans="1:4" ht="15.75">
      <c r="A110" s="32">
        <v>1</v>
      </c>
      <c r="B110" s="16"/>
      <c r="C110" s="39"/>
      <c r="D110" s="39"/>
    </row>
    <row r="111" spans="1:4" ht="15.75">
      <c r="A111" s="32">
        <v>2</v>
      </c>
      <c r="B111" s="17" t="s">
        <v>31</v>
      </c>
      <c r="C111" s="14" t="s">
        <v>206</v>
      </c>
      <c r="D111" s="15">
        <v>170</v>
      </c>
    </row>
    <row r="112" spans="1:4" ht="15.75">
      <c r="A112" s="32">
        <v>3</v>
      </c>
      <c r="B112" s="17" t="s">
        <v>32</v>
      </c>
      <c r="C112" s="14" t="s">
        <v>206</v>
      </c>
      <c r="D112" s="15">
        <v>200</v>
      </c>
    </row>
    <row r="113" spans="1:4" ht="15.75">
      <c r="A113" s="32">
        <v>4</v>
      </c>
      <c r="B113" s="17" t="s">
        <v>33</v>
      </c>
      <c r="C113" s="14" t="s">
        <v>206</v>
      </c>
      <c r="D113" s="15">
        <v>130</v>
      </c>
    </row>
    <row r="114" spans="1:4" ht="15.75">
      <c r="A114" s="32">
        <v>5</v>
      </c>
      <c r="B114" s="17" t="s">
        <v>34</v>
      </c>
      <c r="C114" s="14" t="s">
        <v>206</v>
      </c>
      <c r="D114" s="15">
        <v>160</v>
      </c>
    </row>
    <row r="115" spans="1:4" ht="15.75">
      <c r="A115" s="32">
        <v>6</v>
      </c>
      <c r="B115" s="17" t="s">
        <v>35</v>
      </c>
      <c r="C115" s="14" t="s">
        <v>206</v>
      </c>
      <c r="D115" s="15">
        <v>150</v>
      </c>
    </row>
    <row r="116" spans="1:4" ht="15.75">
      <c r="A116" s="32">
        <v>7</v>
      </c>
      <c r="B116" s="17" t="s">
        <v>36</v>
      </c>
      <c r="C116" s="14" t="s">
        <v>206</v>
      </c>
      <c r="D116" s="15">
        <v>180</v>
      </c>
    </row>
    <row r="117" spans="1:4" ht="15.75">
      <c r="A117" s="32">
        <v>8</v>
      </c>
      <c r="B117" s="17" t="s">
        <v>37</v>
      </c>
      <c r="C117" s="14" t="s">
        <v>206</v>
      </c>
      <c r="D117" s="15">
        <v>80</v>
      </c>
    </row>
    <row r="118" spans="1:4" ht="15.75">
      <c r="A118" s="32">
        <v>9</v>
      </c>
      <c r="B118" s="17" t="s">
        <v>38</v>
      </c>
      <c r="C118" s="14" t="s">
        <v>206</v>
      </c>
      <c r="D118" s="15">
        <v>95</v>
      </c>
    </row>
    <row r="119" spans="1:4" ht="15.75">
      <c r="A119" s="32">
        <v>10</v>
      </c>
      <c r="B119" s="17" t="s">
        <v>39</v>
      </c>
      <c r="C119" s="14" t="s">
        <v>206</v>
      </c>
      <c r="D119" s="15">
        <v>70</v>
      </c>
    </row>
    <row r="120" spans="1:4" ht="15.75">
      <c r="A120" s="32">
        <v>11</v>
      </c>
      <c r="B120" s="17" t="s">
        <v>40</v>
      </c>
      <c r="C120" s="14" t="s">
        <v>206</v>
      </c>
      <c r="D120" s="15">
        <v>90</v>
      </c>
    </row>
    <row r="121" spans="1:4" ht="15.75">
      <c r="A121" s="32">
        <v>12</v>
      </c>
      <c r="B121" s="17" t="s">
        <v>41</v>
      </c>
      <c r="C121" s="14" t="s">
        <v>206</v>
      </c>
      <c r="D121" s="15">
        <v>22</v>
      </c>
    </row>
    <row r="122" spans="1:4" ht="15.75">
      <c r="A122" s="32">
        <v>13</v>
      </c>
      <c r="B122" s="17" t="s">
        <v>42</v>
      </c>
      <c r="C122" s="14" t="s">
        <v>206</v>
      </c>
      <c r="D122" s="15">
        <v>26</v>
      </c>
    </row>
    <row r="123" spans="1:4" ht="15.75">
      <c r="A123" s="32">
        <v>14</v>
      </c>
      <c r="B123" s="17" t="s">
        <v>131</v>
      </c>
      <c r="C123" s="14" t="s">
        <v>206</v>
      </c>
      <c r="D123" s="15">
        <v>225</v>
      </c>
    </row>
    <row r="124" spans="1:4" ht="15.75">
      <c r="A124" s="32">
        <v>15</v>
      </c>
      <c r="B124" s="17" t="s">
        <v>132</v>
      </c>
      <c r="C124" s="14" t="s">
        <v>206</v>
      </c>
      <c r="D124" s="15">
        <v>270</v>
      </c>
    </row>
    <row r="125" spans="1:4" ht="15.75">
      <c r="A125" s="32">
        <v>16</v>
      </c>
      <c r="B125" s="17" t="s">
        <v>133</v>
      </c>
      <c r="C125" s="14" t="s">
        <v>206</v>
      </c>
      <c r="D125" s="15">
        <v>39</v>
      </c>
    </row>
    <row r="126" spans="1:4" ht="15.75">
      <c r="A126" s="32">
        <v>17</v>
      </c>
      <c r="B126" s="17" t="s">
        <v>134</v>
      </c>
      <c r="C126" s="14" t="s">
        <v>206</v>
      </c>
      <c r="D126" s="15">
        <v>47</v>
      </c>
    </row>
    <row r="127" spans="1:4" ht="15.75">
      <c r="A127" s="32">
        <v>18</v>
      </c>
      <c r="B127" s="17" t="s">
        <v>135</v>
      </c>
      <c r="C127" s="14" t="s">
        <v>206</v>
      </c>
      <c r="D127" s="15">
        <v>100</v>
      </c>
    </row>
    <row r="128" spans="1:4" ht="15.75">
      <c r="A128" s="32">
        <v>19</v>
      </c>
      <c r="B128" s="17" t="s">
        <v>136</v>
      </c>
      <c r="C128" s="14" t="s">
        <v>206</v>
      </c>
      <c r="D128" s="15">
        <v>125</v>
      </c>
    </row>
    <row r="129" spans="1:4" ht="15.75">
      <c r="A129" s="32">
        <v>20</v>
      </c>
      <c r="B129" s="17" t="s">
        <v>137</v>
      </c>
      <c r="C129" s="14" t="s">
        <v>206</v>
      </c>
      <c r="D129" s="15">
        <v>55</v>
      </c>
    </row>
    <row r="130" spans="1:4" ht="15.75">
      <c r="A130" s="32">
        <v>21</v>
      </c>
      <c r="B130" s="17" t="s">
        <v>138</v>
      </c>
      <c r="C130" s="14" t="s">
        <v>206</v>
      </c>
      <c r="D130" s="15">
        <v>65</v>
      </c>
    </row>
    <row r="131" spans="1:4" ht="15.75">
      <c r="A131" s="32">
        <v>22</v>
      </c>
      <c r="B131" s="17" t="s">
        <v>139</v>
      </c>
      <c r="C131" s="14" t="s">
        <v>206</v>
      </c>
      <c r="D131" s="15">
        <v>100</v>
      </c>
    </row>
    <row r="132" spans="1:4" ht="15.75">
      <c r="A132" s="32">
        <v>23</v>
      </c>
      <c r="B132" s="17" t="s">
        <v>140</v>
      </c>
      <c r="C132" s="14" t="s">
        <v>206</v>
      </c>
      <c r="D132" s="15">
        <v>120</v>
      </c>
    </row>
    <row r="133" spans="1:4" ht="15.75">
      <c r="A133" s="32">
        <v>24</v>
      </c>
      <c r="B133" s="17" t="s">
        <v>141</v>
      </c>
      <c r="C133" s="14" t="s">
        <v>206</v>
      </c>
      <c r="D133" s="15">
        <v>120</v>
      </c>
    </row>
    <row r="134" spans="1:4" ht="15.75">
      <c r="A134" s="32">
        <v>25</v>
      </c>
      <c r="B134" s="17" t="s">
        <v>142</v>
      </c>
      <c r="C134" s="14" t="s">
        <v>206</v>
      </c>
      <c r="D134" s="15">
        <v>145</v>
      </c>
    </row>
    <row r="135" spans="1:4" ht="15.75">
      <c r="A135" s="32">
        <v>26</v>
      </c>
      <c r="B135" s="17" t="s">
        <v>143</v>
      </c>
      <c r="C135" s="14" t="s">
        <v>206</v>
      </c>
      <c r="D135" s="15">
        <v>160</v>
      </c>
    </row>
    <row r="136" spans="1:4" ht="15.75">
      <c r="A136" s="32">
        <v>27</v>
      </c>
      <c r="B136" s="17" t="s">
        <v>144</v>
      </c>
      <c r="C136" s="14" t="s">
        <v>206</v>
      </c>
      <c r="D136" s="15">
        <v>190</v>
      </c>
    </row>
    <row r="137" spans="1:4" ht="15.75">
      <c r="A137" s="32">
        <v>28</v>
      </c>
      <c r="B137" s="17" t="s">
        <v>145</v>
      </c>
      <c r="C137" s="14" t="s">
        <v>206</v>
      </c>
      <c r="D137" s="15">
        <v>270</v>
      </c>
    </row>
    <row r="138" spans="1:4" ht="15.75">
      <c r="A138" s="32">
        <v>29</v>
      </c>
      <c r="B138" s="17" t="s">
        <v>146</v>
      </c>
      <c r="C138" s="14" t="s">
        <v>206</v>
      </c>
      <c r="D138" s="15">
        <v>320</v>
      </c>
    </row>
    <row r="139" spans="1:4" ht="15.75">
      <c r="A139" s="32">
        <v>30</v>
      </c>
      <c r="B139" s="17" t="s">
        <v>147</v>
      </c>
      <c r="C139" s="14" t="s">
        <v>206</v>
      </c>
      <c r="D139" s="15">
        <v>320</v>
      </c>
    </row>
    <row r="140" spans="1:4" ht="15.75">
      <c r="A140" s="32">
        <v>31</v>
      </c>
      <c r="B140" s="17" t="s">
        <v>148</v>
      </c>
      <c r="C140" s="14" t="s">
        <v>206</v>
      </c>
      <c r="D140" s="15">
        <v>385</v>
      </c>
    </row>
    <row r="141" spans="1:4" ht="15.75">
      <c r="A141" s="32">
        <v>32</v>
      </c>
      <c r="B141" s="17" t="s">
        <v>149</v>
      </c>
      <c r="C141" s="14" t="s">
        <v>206</v>
      </c>
      <c r="D141" s="15">
        <v>400</v>
      </c>
    </row>
    <row r="142" spans="1:4" ht="15.75">
      <c r="A142" s="32">
        <v>33</v>
      </c>
      <c r="B142" s="17" t="s">
        <v>150</v>
      </c>
      <c r="C142" s="14" t="s">
        <v>206</v>
      </c>
      <c r="D142" s="15">
        <v>480</v>
      </c>
    </row>
    <row r="143" spans="1:4" ht="15.75">
      <c r="A143" s="32">
        <v>34</v>
      </c>
      <c r="B143" s="17" t="s">
        <v>151</v>
      </c>
      <c r="C143" s="14" t="s">
        <v>206</v>
      </c>
      <c r="D143" s="15">
        <v>460</v>
      </c>
    </row>
    <row r="144" spans="1:4" ht="15.75">
      <c r="A144" s="32">
        <v>35</v>
      </c>
      <c r="B144" s="17" t="s">
        <v>152</v>
      </c>
      <c r="C144" s="14" t="s">
        <v>206</v>
      </c>
      <c r="D144" s="15">
        <v>550</v>
      </c>
    </row>
    <row r="145" spans="1:4" ht="15.75">
      <c r="A145" s="32">
        <v>36</v>
      </c>
      <c r="B145" s="17" t="s">
        <v>153</v>
      </c>
      <c r="C145" s="14" t="s">
        <v>206</v>
      </c>
      <c r="D145" s="15">
        <v>290</v>
      </c>
    </row>
    <row r="146" spans="1:4" ht="15.75">
      <c r="A146" s="32">
        <v>37</v>
      </c>
      <c r="B146" s="17" t="s">
        <v>154</v>
      </c>
      <c r="C146" s="14" t="s">
        <v>206</v>
      </c>
      <c r="D146" s="15">
        <v>350</v>
      </c>
    </row>
    <row r="147" spans="1:4" ht="15.75">
      <c r="A147" s="32">
        <v>38</v>
      </c>
      <c r="B147" s="17" t="s">
        <v>155</v>
      </c>
      <c r="C147" s="14" t="s">
        <v>206</v>
      </c>
      <c r="D147" s="15">
        <v>310</v>
      </c>
    </row>
    <row r="148" spans="1:4" ht="15.75">
      <c r="A148" s="32">
        <v>39</v>
      </c>
      <c r="B148" s="17" t="s">
        <v>156</v>
      </c>
      <c r="C148" s="14" t="s">
        <v>206</v>
      </c>
      <c r="D148" s="15">
        <v>370</v>
      </c>
    </row>
    <row r="149" spans="1:4" ht="15.75">
      <c r="A149" s="32">
        <v>40</v>
      </c>
      <c r="B149" s="17" t="s">
        <v>824</v>
      </c>
      <c r="C149" s="14" t="s">
        <v>189</v>
      </c>
      <c r="D149" s="15">
        <v>100</v>
      </c>
    </row>
    <row r="150" spans="1:4" ht="15.75" customHeight="1">
      <c r="A150" s="32">
        <v>41</v>
      </c>
      <c r="B150" s="21" t="s">
        <v>825</v>
      </c>
      <c r="C150" s="14" t="s">
        <v>189</v>
      </c>
      <c r="D150" s="15">
        <v>105</v>
      </c>
    </row>
    <row r="151" spans="1:4" ht="15.75">
      <c r="A151" s="32">
        <v>42</v>
      </c>
      <c r="B151" s="43" t="s">
        <v>826</v>
      </c>
      <c r="C151" s="14" t="s">
        <v>189</v>
      </c>
      <c r="D151" s="15">
        <v>145</v>
      </c>
    </row>
    <row r="152" spans="1:4" ht="15.75">
      <c r="A152" s="32">
        <v>43</v>
      </c>
      <c r="B152" s="43" t="s">
        <v>827</v>
      </c>
      <c r="C152" s="14" t="s">
        <v>189</v>
      </c>
      <c r="D152" s="15">
        <v>150</v>
      </c>
    </row>
    <row r="153" spans="1:4" ht="15.75">
      <c r="A153" s="32">
        <v>44</v>
      </c>
      <c r="B153" s="21" t="s">
        <v>821</v>
      </c>
      <c r="C153" s="14" t="s">
        <v>189</v>
      </c>
      <c r="D153" s="15">
        <v>1165</v>
      </c>
    </row>
    <row r="154" spans="1:4" ht="15.75">
      <c r="A154" s="32">
        <v>45</v>
      </c>
      <c r="B154" s="21" t="s">
        <v>822</v>
      </c>
      <c r="C154" s="14" t="s">
        <v>189</v>
      </c>
      <c r="D154" s="15">
        <v>1240</v>
      </c>
    </row>
    <row r="155" spans="1:4" ht="15.75">
      <c r="A155" s="32">
        <v>46</v>
      </c>
      <c r="B155" s="21" t="s">
        <v>823</v>
      </c>
      <c r="C155" s="14" t="s">
        <v>189</v>
      </c>
      <c r="D155" s="15">
        <v>1550</v>
      </c>
    </row>
    <row r="156" spans="1:4" ht="15.75">
      <c r="A156" s="32">
        <v>47</v>
      </c>
      <c r="B156" s="21" t="s">
        <v>828</v>
      </c>
      <c r="C156" s="14" t="s">
        <v>189</v>
      </c>
      <c r="D156" s="15">
        <v>1655</v>
      </c>
    </row>
    <row r="157" spans="1:4" ht="15.75">
      <c r="A157" s="32">
        <v>48</v>
      </c>
      <c r="B157" s="21" t="s">
        <v>829</v>
      </c>
      <c r="C157" s="14" t="s">
        <v>189</v>
      </c>
      <c r="D157" s="15">
        <v>20</v>
      </c>
    </row>
    <row r="158" spans="1:4" ht="15.75">
      <c r="A158" s="32">
        <v>49</v>
      </c>
      <c r="B158" s="21" t="s">
        <v>830</v>
      </c>
      <c r="C158" s="14" t="s">
        <v>189</v>
      </c>
      <c r="D158" s="15">
        <v>25</v>
      </c>
    </row>
    <row r="159" spans="1:4" ht="30">
      <c r="A159" s="32">
        <v>50</v>
      </c>
      <c r="B159" s="21" t="s">
        <v>833</v>
      </c>
      <c r="C159" s="14" t="s">
        <v>189</v>
      </c>
      <c r="D159" s="15">
        <v>23</v>
      </c>
    </row>
    <row r="160" spans="1:4" ht="30">
      <c r="A160" s="32">
        <v>51</v>
      </c>
      <c r="B160" s="21" t="s">
        <v>834</v>
      </c>
      <c r="C160" s="14" t="s">
        <v>189</v>
      </c>
      <c r="D160" s="15">
        <v>25</v>
      </c>
    </row>
    <row r="161" spans="1:4" ht="15.75">
      <c r="A161" s="32">
        <v>52</v>
      </c>
      <c r="B161" s="21" t="s">
        <v>831</v>
      </c>
      <c r="C161" s="14" t="s">
        <v>189</v>
      </c>
      <c r="D161" s="15">
        <v>150</v>
      </c>
    </row>
    <row r="162" spans="1:4" ht="15.75" customHeight="1">
      <c r="A162" s="32">
        <v>53</v>
      </c>
      <c r="B162" s="21" t="s">
        <v>832</v>
      </c>
      <c r="C162" s="14" t="s">
        <v>189</v>
      </c>
      <c r="D162" s="15">
        <v>190</v>
      </c>
    </row>
    <row r="163" spans="1:4" ht="30">
      <c r="A163" s="32">
        <v>54</v>
      </c>
      <c r="B163" s="21" t="s">
        <v>835</v>
      </c>
      <c r="C163" s="14" t="s">
        <v>189</v>
      </c>
      <c r="D163" s="15">
        <v>700</v>
      </c>
    </row>
    <row r="164" spans="1:4" ht="30">
      <c r="A164" s="32">
        <v>55</v>
      </c>
      <c r="B164" s="21" t="s">
        <v>836</v>
      </c>
      <c r="C164" s="14" t="s">
        <v>189</v>
      </c>
      <c r="D164" s="15">
        <v>780</v>
      </c>
    </row>
    <row r="165" spans="1:4" ht="15.75">
      <c r="A165" s="32">
        <v>56</v>
      </c>
      <c r="B165" s="17" t="s">
        <v>158</v>
      </c>
      <c r="C165" s="14" t="s">
        <v>206</v>
      </c>
      <c r="D165" s="15">
        <v>25</v>
      </c>
    </row>
    <row r="166" spans="1:4" ht="15.75">
      <c r="A166" s="32">
        <v>57</v>
      </c>
      <c r="B166" s="17" t="s">
        <v>157</v>
      </c>
      <c r="C166" s="14" t="s">
        <v>206</v>
      </c>
      <c r="D166" s="15">
        <v>32</v>
      </c>
    </row>
    <row r="167" spans="1:4" ht="30">
      <c r="A167" s="32">
        <v>58</v>
      </c>
      <c r="B167" s="17" t="s">
        <v>837</v>
      </c>
      <c r="C167" s="14" t="s">
        <v>206</v>
      </c>
      <c r="D167" s="15">
        <v>29</v>
      </c>
    </row>
    <row r="168" spans="1:4" ht="30">
      <c r="A168" s="32">
        <v>59</v>
      </c>
      <c r="B168" s="17" t="s">
        <v>838</v>
      </c>
      <c r="C168" s="14" t="s">
        <v>206</v>
      </c>
      <c r="D168" s="15">
        <v>35</v>
      </c>
    </row>
    <row r="169" spans="1:4" ht="30">
      <c r="A169" s="32">
        <v>60</v>
      </c>
      <c r="B169" s="17" t="s">
        <v>159</v>
      </c>
      <c r="C169" s="14" t="s">
        <v>206</v>
      </c>
      <c r="D169" s="15">
        <v>165</v>
      </c>
    </row>
    <row r="170" spans="1:4" ht="30">
      <c r="A170" s="32">
        <v>61</v>
      </c>
      <c r="B170" s="17" t="s">
        <v>160</v>
      </c>
      <c r="C170" s="14" t="s">
        <v>206</v>
      </c>
      <c r="D170" s="15">
        <v>200</v>
      </c>
    </row>
    <row r="171" spans="1:4" ht="15.75">
      <c r="A171" s="32">
        <v>62</v>
      </c>
      <c r="B171" s="17" t="s">
        <v>161</v>
      </c>
      <c r="C171" s="14" t="s">
        <v>206</v>
      </c>
      <c r="D171" s="15">
        <v>9</v>
      </c>
    </row>
    <row r="172" spans="1:4" ht="15.75">
      <c r="A172" s="32">
        <v>63</v>
      </c>
      <c r="B172" s="17" t="s">
        <v>162</v>
      </c>
      <c r="C172" s="14" t="s">
        <v>206</v>
      </c>
      <c r="D172" s="15">
        <v>11</v>
      </c>
    </row>
    <row r="173" spans="1:4" ht="15.75">
      <c r="A173" s="32">
        <v>64</v>
      </c>
      <c r="B173" s="17" t="s">
        <v>163</v>
      </c>
      <c r="C173" s="14" t="s">
        <v>206</v>
      </c>
      <c r="D173" s="15">
        <v>310</v>
      </c>
    </row>
    <row r="174" spans="1:4" ht="15.75">
      <c r="A174" s="32">
        <v>65</v>
      </c>
      <c r="B174" s="17" t="s">
        <v>164</v>
      </c>
      <c r="C174" s="14" t="s">
        <v>206</v>
      </c>
      <c r="D174" s="15">
        <v>340</v>
      </c>
    </row>
    <row r="175" spans="1:4" ht="15.75">
      <c r="A175" s="32">
        <v>66</v>
      </c>
      <c r="B175" s="17" t="s">
        <v>165</v>
      </c>
      <c r="C175" s="14" t="s">
        <v>206</v>
      </c>
      <c r="D175" s="15">
        <v>270</v>
      </c>
    </row>
    <row r="176" spans="1:4" ht="15.75">
      <c r="A176" s="32">
        <v>67</v>
      </c>
      <c r="B176" s="17" t="s">
        <v>166</v>
      </c>
      <c r="C176" s="14" t="s">
        <v>206</v>
      </c>
      <c r="D176" s="15">
        <v>285</v>
      </c>
    </row>
    <row r="177" spans="1:4" ht="15.75">
      <c r="A177" s="32">
        <v>68</v>
      </c>
      <c r="B177" s="17" t="s">
        <v>167</v>
      </c>
      <c r="C177" s="14" t="s">
        <v>206</v>
      </c>
      <c r="D177" s="15">
        <v>410</v>
      </c>
    </row>
    <row r="178" spans="1:4" ht="15.75">
      <c r="A178" s="32">
        <v>69</v>
      </c>
      <c r="B178" s="17" t="s">
        <v>168</v>
      </c>
      <c r="C178" s="14" t="s">
        <v>206</v>
      </c>
      <c r="D178" s="15">
        <v>455</v>
      </c>
    </row>
    <row r="179" spans="1:4" ht="15.75">
      <c r="A179" s="32">
        <v>70</v>
      </c>
      <c r="B179" s="17" t="s">
        <v>169</v>
      </c>
      <c r="C179" s="14" t="s">
        <v>206</v>
      </c>
      <c r="D179" s="15">
        <v>40</v>
      </c>
    </row>
    <row r="180" spans="1:4" ht="15.75">
      <c r="A180" s="32">
        <v>71</v>
      </c>
      <c r="B180" s="17" t="s">
        <v>170</v>
      </c>
      <c r="C180" s="14" t="s">
        <v>206</v>
      </c>
      <c r="D180" s="15">
        <v>47</v>
      </c>
    </row>
    <row r="181" spans="1:4" ht="15.75">
      <c r="A181" s="32">
        <v>72</v>
      </c>
      <c r="B181" s="17" t="s">
        <v>171</v>
      </c>
      <c r="C181" s="14" t="s">
        <v>206</v>
      </c>
      <c r="D181" s="15">
        <v>49</v>
      </c>
    </row>
    <row r="182" spans="1:4" ht="15.75">
      <c r="A182" s="32">
        <v>73</v>
      </c>
      <c r="B182" s="17" t="s">
        <v>172</v>
      </c>
      <c r="C182" s="14" t="s">
        <v>206</v>
      </c>
      <c r="D182" s="15">
        <v>60</v>
      </c>
    </row>
    <row r="183" spans="1:4" ht="15.75">
      <c r="A183" s="32">
        <v>74</v>
      </c>
      <c r="B183" s="17" t="s">
        <v>175</v>
      </c>
      <c r="C183" s="14" t="s">
        <v>206</v>
      </c>
      <c r="D183" s="15">
        <v>30</v>
      </c>
    </row>
    <row r="184" spans="1:4" ht="15.75">
      <c r="A184" s="32">
        <v>75</v>
      </c>
      <c r="B184" s="17" t="s">
        <v>176</v>
      </c>
      <c r="C184" s="14" t="s">
        <v>206</v>
      </c>
      <c r="D184" s="15">
        <v>42</v>
      </c>
    </row>
    <row r="185" spans="1:4" ht="15.75" customHeight="1">
      <c r="A185" s="32">
        <v>76</v>
      </c>
      <c r="B185" s="17" t="s">
        <v>177</v>
      </c>
      <c r="C185" s="14" t="s">
        <v>206</v>
      </c>
      <c r="D185" s="15">
        <v>45</v>
      </c>
    </row>
    <row r="186" spans="1:4" ht="30">
      <c r="A186" s="32">
        <v>77</v>
      </c>
      <c r="B186" s="17" t="s">
        <v>178</v>
      </c>
      <c r="C186" s="14" t="s">
        <v>206</v>
      </c>
      <c r="D186" s="15">
        <v>55</v>
      </c>
    </row>
    <row r="187" spans="1:4" ht="15.75">
      <c r="A187" s="32">
        <v>78</v>
      </c>
      <c r="B187" s="17" t="s">
        <v>179</v>
      </c>
      <c r="C187" s="14" t="s">
        <v>206</v>
      </c>
      <c r="D187" s="15">
        <v>40</v>
      </c>
    </row>
    <row r="188" spans="1:4" ht="15.75">
      <c r="A188" s="32">
        <v>79</v>
      </c>
      <c r="B188" s="17" t="s">
        <v>180</v>
      </c>
      <c r="C188" s="14" t="s">
        <v>206</v>
      </c>
      <c r="D188" s="15">
        <v>60</v>
      </c>
    </row>
    <row r="189" spans="1:4" ht="30">
      <c r="A189" s="32">
        <v>80</v>
      </c>
      <c r="B189" s="17" t="s">
        <v>173</v>
      </c>
      <c r="C189" s="14" t="s">
        <v>206</v>
      </c>
      <c r="D189" s="15">
        <v>65</v>
      </c>
    </row>
    <row r="190" spans="1:4" ht="30">
      <c r="A190" s="32">
        <v>81</v>
      </c>
      <c r="B190" s="17" t="s">
        <v>174</v>
      </c>
      <c r="C190" s="14" t="s">
        <v>206</v>
      </c>
      <c r="D190" s="15">
        <v>80</v>
      </c>
    </row>
    <row r="191" spans="1:4" ht="15.75">
      <c r="A191" s="32">
        <v>82</v>
      </c>
      <c r="B191" s="17" t="s">
        <v>181</v>
      </c>
      <c r="C191" s="14" t="s">
        <v>206</v>
      </c>
      <c r="D191" s="15">
        <v>50</v>
      </c>
    </row>
    <row r="192" spans="1:4" ht="15.75">
      <c r="A192" s="32">
        <v>83</v>
      </c>
      <c r="B192" s="17" t="s">
        <v>182</v>
      </c>
      <c r="C192" s="14" t="s">
        <v>206</v>
      </c>
      <c r="D192" s="15">
        <v>70</v>
      </c>
    </row>
    <row r="193" spans="1:4" ht="15.75">
      <c r="A193" s="32">
        <v>84</v>
      </c>
      <c r="B193" s="17" t="s">
        <v>183</v>
      </c>
      <c r="C193" s="14" t="s">
        <v>206</v>
      </c>
      <c r="D193" s="15">
        <v>70</v>
      </c>
    </row>
    <row r="194" spans="1:4" ht="30">
      <c r="A194" s="32">
        <v>85</v>
      </c>
      <c r="B194" s="17" t="s">
        <v>184</v>
      </c>
      <c r="C194" s="14" t="s">
        <v>206</v>
      </c>
      <c r="D194" s="15">
        <v>85</v>
      </c>
    </row>
    <row r="195" spans="1:4" ht="15.75">
      <c r="A195" s="32">
        <v>86</v>
      </c>
      <c r="B195" s="17" t="s">
        <v>185</v>
      </c>
      <c r="C195" s="14" t="s">
        <v>206</v>
      </c>
      <c r="D195" s="15">
        <v>110</v>
      </c>
    </row>
    <row r="196" spans="1:4" ht="15.75">
      <c r="A196" s="32">
        <v>87</v>
      </c>
      <c r="B196" s="17" t="s">
        <v>186</v>
      </c>
      <c r="C196" s="14" t="s">
        <v>206</v>
      </c>
      <c r="D196" s="15">
        <v>130</v>
      </c>
    </row>
    <row r="197" spans="1:4" ht="15.75">
      <c r="A197" s="32">
        <v>88</v>
      </c>
      <c r="B197" s="17" t="s">
        <v>207</v>
      </c>
      <c r="C197" s="14" t="s">
        <v>206</v>
      </c>
      <c r="D197" s="15">
        <v>270</v>
      </c>
    </row>
    <row r="198" spans="1:4" ht="15.75">
      <c r="A198" s="32">
        <v>89</v>
      </c>
      <c r="B198" s="17" t="s">
        <v>208</v>
      </c>
      <c r="C198" s="14" t="s">
        <v>206</v>
      </c>
      <c r="D198" s="15">
        <v>325</v>
      </c>
    </row>
    <row r="199" spans="1:4" ht="15.75">
      <c r="A199" s="32">
        <v>90</v>
      </c>
      <c r="B199" s="17" t="s">
        <v>209</v>
      </c>
      <c r="C199" s="14" t="s">
        <v>206</v>
      </c>
      <c r="D199" s="15">
        <v>610</v>
      </c>
    </row>
    <row r="200" spans="1:4" ht="15.75">
      <c r="A200" s="32">
        <v>91</v>
      </c>
      <c r="B200" s="17" t="s">
        <v>210</v>
      </c>
      <c r="C200" s="14" t="s">
        <v>206</v>
      </c>
      <c r="D200" s="15">
        <v>735</v>
      </c>
    </row>
    <row r="201" spans="1:4" ht="15.75">
      <c r="A201" s="32">
        <v>92</v>
      </c>
      <c r="B201" s="17" t="s">
        <v>211</v>
      </c>
      <c r="C201" s="14" t="s">
        <v>206</v>
      </c>
      <c r="D201" s="15">
        <v>650</v>
      </c>
    </row>
    <row r="202" spans="1:4" ht="15.75">
      <c r="A202" s="32">
        <v>93</v>
      </c>
      <c r="B202" s="17" t="s">
        <v>212</v>
      </c>
      <c r="C202" s="14" t="s">
        <v>206</v>
      </c>
      <c r="D202" s="15">
        <v>780</v>
      </c>
    </row>
    <row r="203" spans="1:4" ht="15.75">
      <c r="A203" s="32">
        <v>94</v>
      </c>
      <c r="B203" s="17" t="s">
        <v>213</v>
      </c>
      <c r="C203" s="14" t="s">
        <v>206</v>
      </c>
      <c r="D203" s="15">
        <v>1000</v>
      </c>
    </row>
    <row r="204" spans="1:4" ht="15.75">
      <c r="A204" s="32">
        <v>95</v>
      </c>
      <c r="B204" s="17" t="s">
        <v>214</v>
      </c>
      <c r="C204" s="14" t="s">
        <v>206</v>
      </c>
      <c r="D204" s="15">
        <v>1200</v>
      </c>
    </row>
    <row r="205" spans="1:4" ht="15.75">
      <c r="A205" s="32">
        <v>96</v>
      </c>
      <c r="B205" s="17" t="s">
        <v>215</v>
      </c>
      <c r="C205" s="14" t="s">
        <v>206</v>
      </c>
      <c r="D205" s="15">
        <v>15</v>
      </c>
    </row>
    <row r="206" spans="1:4" ht="15.75">
      <c r="A206" s="32">
        <v>97</v>
      </c>
      <c r="B206" s="17" t="s">
        <v>216</v>
      </c>
      <c r="C206" s="14" t="s">
        <v>206</v>
      </c>
      <c r="D206" s="15">
        <v>19</v>
      </c>
    </row>
    <row r="207" spans="1:4" ht="15.75">
      <c r="A207" s="32">
        <v>98</v>
      </c>
      <c r="B207" s="17" t="s">
        <v>217</v>
      </c>
      <c r="C207" s="14" t="s">
        <v>206</v>
      </c>
      <c r="D207" s="15">
        <v>19</v>
      </c>
    </row>
    <row r="208" spans="1:4" ht="30.75" customHeight="1">
      <c r="A208" s="32">
        <v>99</v>
      </c>
      <c r="B208" s="17" t="s">
        <v>218</v>
      </c>
      <c r="C208" s="14" t="s">
        <v>206</v>
      </c>
      <c r="D208" s="15">
        <v>38</v>
      </c>
    </row>
    <row r="209" spans="1:4" ht="15.75">
      <c r="A209" s="32">
        <v>100</v>
      </c>
      <c r="B209" s="17" t="s">
        <v>377</v>
      </c>
      <c r="C209" s="14" t="s">
        <v>444</v>
      </c>
      <c r="D209" s="44">
        <v>0.5</v>
      </c>
    </row>
    <row r="210" spans="1:4" ht="15.75">
      <c r="A210" s="32">
        <v>101</v>
      </c>
      <c r="B210" s="17" t="s">
        <v>378</v>
      </c>
      <c r="C210" s="14" t="s">
        <v>444</v>
      </c>
      <c r="D210" s="44">
        <v>0.6</v>
      </c>
    </row>
    <row r="211" spans="1:4" ht="15.75">
      <c r="A211" s="32">
        <v>102</v>
      </c>
      <c r="B211" s="17" t="s">
        <v>379</v>
      </c>
      <c r="C211" s="14" t="s">
        <v>444</v>
      </c>
      <c r="D211" s="44">
        <v>1.1</v>
      </c>
    </row>
    <row r="212" spans="1:4" ht="30">
      <c r="A212" s="32">
        <v>103</v>
      </c>
      <c r="B212" s="17" t="s">
        <v>380</v>
      </c>
      <c r="C212" s="14" t="s">
        <v>444</v>
      </c>
      <c r="D212" s="44">
        <v>1.35</v>
      </c>
    </row>
    <row r="213" spans="1:4" ht="15.75">
      <c r="A213" s="32">
        <v>104</v>
      </c>
      <c r="B213" s="17" t="s">
        <v>381</v>
      </c>
      <c r="C213" s="14" t="s">
        <v>444</v>
      </c>
      <c r="D213" s="44">
        <v>1</v>
      </c>
    </row>
    <row r="214" spans="1:4" ht="15.75" customHeight="1">
      <c r="A214" s="32">
        <v>105</v>
      </c>
      <c r="B214" s="17" t="s">
        <v>382</v>
      </c>
      <c r="C214" s="14" t="s">
        <v>444</v>
      </c>
      <c r="D214" s="44">
        <v>1.2</v>
      </c>
    </row>
    <row r="215" spans="1:4" ht="30">
      <c r="A215" s="32">
        <v>106</v>
      </c>
      <c r="B215" s="17" t="s">
        <v>383</v>
      </c>
      <c r="C215" s="14" t="s">
        <v>444</v>
      </c>
      <c r="D215" s="44">
        <v>1.3</v>
      </c>
    </row>
    <row r="216" spans="1:4" ht="30">
      <c r="A216" s="32">
        <v>107</v>
      </c>
      <c r="B216" s="17" t="s">
        <v>384</v>
      </c>
      <c r="C216" s="14" t="s">
        <v>444</v>
      </c>
      <c r="D216" s="44">
        <v>1.6</v>
      </c>
    </row>
    <row r="217" spans="1:4" ht="30">
      <c r="A217" s="32">
        <v>108</v>
      </c>
      <c r="B217" s="17" t="s">
        <v>385</v>
      </c>
      <c r="C217" s="14" t="s">
        <v>206</v>
      </c>
      <c r="D217" s="30">
        <v>380</v>
      </c>
    </row>
    <row r="218" spans="1:4" ht="30">
      <c r="A218" s="32">
        <v>109</v>
      </c>
      <c r="B218" s="17" t="s">
        <v>386</v>
      </c>
      <c r="C218" s="14" t="s">
        <v>206</v>
      </c>
      <c r="D218" s="30">
        <v>455</v>
      </c>
    </row>
    <row r="219" spans="1:4" ht="30">
      <c r="A219" s="32">
        <v>110</v>
      </c>
      <c r="B219" s="17" t="s">
        <v>387</v>
      </c>
      <c r="C219" s="14" t="s">
        <v>206</v>
      </c>
      <c r="D219" s="30">
        <v>250</v>
      </c>
    </row>
    <row r="220" spans="1:4" ht="30">
      <c r="A220" s="32">
        <v>111</v>
      </c>
      <c r="B220" s="17" t="s">
        <v>388</v>
      </c>
      <c r="C220" s="14" t="s">
        <v>206</v>
      </c>
      <c r="D220" s="30">
        <v>300</v>
      </c>
    </row>
    <row r="221" spans="1:4" ht="15.75">
      <c r="A221" s="32">
        <v>112</v>
      </c>
      <c r="B221" s="17" t="s">
        <v>389</v>
      </c>
      <c r="C221" s="14" t="s">
        <v>206</v>
      </c>
      <c r="D221" s="30">
        <v>60</v>
      </c>
    </row>
    <row r="222" spans="1:4" ht="15.75" customHeight="1">
      <c r="A222" s="32">
        <v>113</v>
      </c>
      <c r="B222" s="17" t="s">
        <v>390</v>
      </c>
      <c r="C222" s="14" t="s">
        <v>206</v>
      </c>
      <c r="D222" s="30">
        <v>70</v>
      </c>
    </row>
    <row r="223" spans="1:4" ht="30">
      <c r="A223" s="32">
        <v>114</v>
      </c>
      <c r="B223" s="17" t="s">
        <v>391</v>
      </c>
      <c r="C223" s="14" t="s">
        <v>206</v>
      </c>
      <c r="D223" s="30">
        <v>345</v>
      </c>
    </row>
    <row r="224" spans="1:4" ht="30">
      <c r="A224" s="32">
        <v>115</v>
      </c>
      <c r="B224" s="17" t="s">
        <v>392</v>
      </c>
      <c r="C224" s="14" t="s">
        <v>206</v>
      </c>
      <c r="D224" s="30">
        <v>410</v>
      </c>
    </row>
    <row r="225" spans="1:4" ht="15.75">
      <c r="A225" s="32">
        <v>116</v>
      </c>
      <c r="B225" s="17" t="s">
        <v>393</v>
      </c>
      <c r="C225" s="14" t="s">
        <v>444</v>
      </c>
      <c r="D225" s="44">
        <v>9</v>
      </c>
    </row>
    <row r="226" spans="1:4" ht="15.75">
      <c r="A226" s="32">
        <v>117</v>
      </c>
      <c r="B226" s="17" t="s">
        <v>394</v>
      </c>
      <c r="C226" s="14" t="s">
        <v>444</v>
      </c>
      <c r="D226" s="44">
        <v>10.8</v>
      </c>
    </row>
    <row r="227" spans="1:4" ht="15.75">
      <c r="A227" s="32">
        <v>118</v>
      </c>
      <c r="B227" s="17" t="s">
        <v>395</v>
      </c>
      <c r="C227" s="14" t="s">
        <v>444</v>
      </c>
      <c r="D227" s="44">
        <v>6.4</v>
      </c>
    </row>
    <row r="228" spans="1:4" ht="15.75">
      <c r="A228" s="32">
        <v>119</v>
      </c>
      <c r="B228" s="17" t="s">
        <v>396</v>
      </c>
      <c r="C228" s="14" t="s">
        <v>444</v>
      </c>
      <c r="D228" s="44">
        <v>7.7</v>
      </c>
    </row>
    <row r="229" spans="1:4" ht="15.75">
      <c r="A229" s="32">
        <v>120</v>
      </c>
      <c r="B229" s="17" t="s">
        <v>397</v>
      </c>
      <c r="C229" s="14" t="s">
        <v>444</v>
      </c>
      <c r="D229" s="44">
        <v>1.55</v>
      </c>
    </row>
    <row r="230" spans="1:4" ht="15.75">
      <c r="A230" s="32">
        <v>121</v>
      </c>
      <c r="B230" s="17" t="s">
        <v>398</v>
      </c>
      <c r="C230" s="14" t="s">
        <v>444</v>
      </c>
      <c r="D230" s="44">
        <v>1.85</v>
      </c>
    </row>
    <row r="231" spans="1:4" ht="15.75">
      <c r="A231" s="32">
        <v>122</v>
      </c>
      <c r="B231" s="17" t="s">
        <v>399</v>
      </c>
      <c r="C231" s="14" t="s">
        <v>444</v>
      </c>
      <c r="D231" s="44">
        <v>1</v>
      </c>
    </row>
    <row r="232" spans="1:4" ht="30">
      <c r="A232" s="32">
        <v>123</v>
      </c>
      <c r="B232" s="17" t="s">
        <v>400</v>
      </c>
      <c r="C232" s="14" t="s">
        <v>444</v>
      </c>
      <c r="D232" s="44">
        <v>1.55</v>
      </c>
    </row>
    <row r="233" spans="1:4" ht="30">
      <c r="A233" s="32">
        <v>124</v>
      </c>
      <c r="B233" s="17" t="s">
        <v>401</v>
      </c>
      <c r="C233" s="14" t="s">
        <v>444</v>
      </c>
      <c r="D233" s="44">
        <v>1.85</v>
      </c>
    </row>
    <row r="234" spans="1:4" ht="15.75">
      <c r="A234" s="32">
        <v>125</v>
      </c>
      <c r="B234" s="17" t="s">
        <v>402</v>
      </c>
      <c r="C234" s="14" t="s">
        <v>444</v>
      </c>
      <c r="D234" s="44">
        <v>1.4</v>
      </c>
    </row>
    <row r="235" spans="1:4" ht="15.75">
      <c r="A235" s="32">
        <v>126</v>
      </c>
      <c r="B235" s="17" t="s">
        <v>403</v>
      </c>
      <c r="C235" s="14" t="s">
        <v>444</v>
      </c>
      <c r="D235" s="44">
        <v>1.65</v>
      </c>
    </row>
    <row r="236" spans="1:4" ht="30">
      <c r="A236" s="32">
        <v>127</v>
      </c>
      <c r="B236" s="17" t="s">
        <v>404</v>
      </c>
      <c r="C236" s="14" t="s">
        <v>206</v>
      </c>
      <c r="D236" s="30">
        <v>290</v>
      </c>
    </row>
    <row r="237" spans="1:4" ht="30">
      <c r="A237" s="32">
        <v>128</v>
      </c>
      <c r="B237" s="17" t="s">
        <v>405</v>
      </c>
      <c r="C237" s="14" t="s">
        <v>206</v>
      </c>
      <c r="D237" s="30">
        <v>320</v>
      </c>
    </row>
    <row r="238" spans="1:4" ht="15.75">
      <c r="A238" s="32">
        <v>129</v>
      </c>
      <c r="B238" s="17" t="s">
        <v>406</v>
      </c>
      <c r="C238" s="14" t="s">
        <v>206</v>
      </c>
      <c r="D238" s="30">
        <v>600</v>
      </c>
    </row>
    <row r="239" spans="1:4" ht="15.75">
      <c r="A239" s="32">
        <v>130</v>
      </c>
      <c r="B239" s="17" t="s">
        <v>407</v>
      </c>
      <c r="C239" s="14" t="s">
        <v>206</v>
      </c>
      <c r="D239" s="30">
        <v>790</v>
      </c>
    </row>
    <row r="240" spans="1:4" ht="15.75" customHeight="1">
      <c r="A240" s="32">
        <v>131</v>
      </c>
      <c r="B240" s="17" t="s">
        <v>408</v>
      </c>
      <c r="C240" s="14" t="s">
        <v>206</v>
      </c>
      <c r="D240" s="30">
        <v>930</v>
      </c>
    </row>
    <row r="241" spans="1:4" ht="30">
      <c r="A241" s="32">
        <v>132</v>
      </c>
      <c r="B241" s="17" t="s">
        <v>409</v>
      </c>
      <c r="C241" s="14" t="s">
        <v>206</v>
      </c>
      <c r="D241" s="30">
        <v>1050</v>
      </c>
    </row>
    <row r="242" spans="1:4" ht="15.75">
      <c r="A242" s="32">
        <v>133</v>
      </c>
      <c r="B242" s="17" t="s">
        <v>410</v>
      </c>
      <c r="C242" s="14" t="s">
        <v>206</v>
      </c>
      <c r="D242" s="30">
        <v>480</v>
      </c>
    </row>
    <row r="243" spans="1:4" ht="15.75">
      <c r="A243" s="32">
        <v>134</v>
      </c>
      <c r="B243" s="17" t="s">
        <v>411</v>
      </c>
      <c r="C243" s="14" t="s">
        <v>206</v>
      </c>
      <c r="D243" s="30">
        <v>500</v>
      </c>
    </row>
    <row r="244" spans="1:4" ht="15.75">
      <c r="A244" s="32">
        <v>135</v>
      </c>
      <c r="B244" s="17" t="s">
        <v>412</v>
      </c>
      <c r="C244" s="14" t="s">
        <v>206</v>
      </c>
      <c r="D244" s="30">
        <v>330</v>
      </c>
    </row>
    <row r="245" spans="1:4" ht="15.75">
      <c r="A245" s="32">
        <v>136</v>
      </c>
      <c r="B245" s="17" t="s">
        <v>413</v>
      </c>
      <c r="C245" s="14" t="s">
        <v>206</v>
      </c>
      <c r="D245" s="30">
        <v>380</v>
      </c>
    </row>
    <row r="246" spans="1:4" ht="15.75">
      <c r="A246" s="32">
        <v>137</v>
      </c>
      <c r="B246" s="17" t="s">
        <v>414</v>
      </c>
      <c r="C246" s="14" t="s">
        <v>206</v>
      </c>
      <c r="D246" s="30">
        <v>265</v>
      </c>
    </row>
    <row r="247" spans="1:4" ht="15.75">
      <c r="A247" s="32">
        <v>138</v>
      </c>
      <c r="B247" s="17" t="s">
        <v>415</v>
      </c>
      <c r="C247" s="14" t="s">
        <v>206</v>
      </c>
      <c r="D247" s="30">
        <v>310</v>
      </c>
    </row>
    <row r="248" spans="1:4" ht="15.75">
      <c r="A248" s="32">
        <v>139</v>
      </c>
      <c r="B248" s="17" t="s">
        <v>416</v>
      </c>
      <c r="C248" s="14" t="s">
        <v>206</v>
      </c>
      <c r="D248" s="30">
        <v>580</v>
      </c>
    </row>
    <row r="249" spans="1:4" ht="15.75">
      <c r="A249" s="32">
        <v>140</v>
      </c>
      <c r="B249" s="17" t="s">
        <v>417</v>
      </c>
      <c r="C249" s="14" t="s">
        <v>206</v>
      </c>
      <c r="D249" s="30">
        <v>660</v>
      </c>
    </row>
    <row r="250" spans="1:4" ht="15.75">
      <c r="A250" s="32">
        <v>141</v>
      </c>
      <c r="B250" s="17" t="s">
        <v>418</v>
      </c>
      <c r="C250" s="14" t="s">
        <v>206</v>
      </c>
      <c r="D250" s="30">
        <v>380</v>
      </c>
    </row>
    <row r="251" spans="1:4" ht="15.75">
      <c r="A251" s="32">
        <v>142</v>
      </c>
      <c r="B251" s="17" t="s">
        <v>419</v>
      </c>
      <c r="C251" s="14" t="s">
        <v>206</v>
      </c>
      <c r="D251" s="30">
        <v>420</v>
      </c>
    </row>
    <row r="252" spans="1:4" ht="15.75" customHeight="1">
      <c r="A252" s="32">
        <v>143</v>
      </c>
      <c r="B252" s="17" t="s">
        <v>420</v>
      </c>
      <c r="C252" s="14" t="s">
        <v>206</v>
      </c>
      <c r="D252" s="30">
        <v>670</v>
      </c>
    </row>
    <row r="253" spans="1:4" ht="30">
      <c r="A253" s="32">
        <v>144</v>
      </c>
      <c r="B253" s="17" t="s">
        <v>421</v>
      </c>
      <c r="C253" s="14" t="s">
        <v>206</v>
      </c>
      <c r="D253" s="30">
        <v>770</v>
      </c>
    </row>
    <row r="254" spans="1:4" ht="15.75" customHeight="1">
      <c r="A254" s="32">
        <v>145</v>
      </c>
      <c r="B254" s="17" t="s">
        <v>422</v>
      </c>
      <c r="C254" s="14" t="s">
        <v>206</v>
      </c>
      <c r="D254" s="30">
        <v>1170</v>
      </c>
    </row>
    <row r="255" spans="1:4" ht="30">
      <c r="A255" s="32">
        <v>146</v>
      </c>
      <c r="B255" s="17" t="s">
        <v>423</v>
      </c>
      <c r="C255" s="14" t="s">
        <v>206</v>
      </c>
      <c r="D255" s="30">
        <v>1370</v>
      </c>
    </row>
    <row r="256" spans="1:4" ht="15.75">
      <c r="A256" s="32">
        <v>147</v>
      </c>
      <c r="B256" s="17" t="s">
        <v>424</v>
      </c>
      <c r="C256" s="14" t="s">
        <v>206</v>
      </c>
      <c r="D256" s="30">
        <v>280</v>
      </c>
    </row>
    <row r="257" spans="1:4" ht="15.75">
      <c r="A257" s="32">
        <v>148</v>
      </c>
      <c r="B257" s="17" t="s">
        <v>425</v>
      </c>
      <c r="C257" s="14" t="s">
        <v>206</v>
      </c>
      <c r="D257" s="30">
        <v>300</v>
      </c>
    </row>
    <row r="258" spans="1:4" ht="15.75" customHeight="1">
      <c r="A258" s="32">
        <v>149</v>
      </c>
      <c r="B258" s="17" t="s">
        <v>426</v>
      </c>
      <c r="C258" s="14" t="s">
        <v>206</v>
      </c>
      <c r="D258" s="30">
        <v>390</v>
      </c>
    </row>
    <row r="259" spans="1:4" ht="30">
      <c r="A259" s="32">
        <v>150</v>
      </c>
      <c r="B259" s="17" t="s">
        <v>427</v>
      </c>
      <c r="C259" s="14" t="s">
        <v>206</v>
      </c>
      <c r="D259" s="30">
        <v>430</v>
      </c>
    </row>
    <row r="260" spans="1:4" ht="15.75">
      <c r="A260" s="32">
        <v>151</v>
      </c>
      <c r="B260" s="17" t="s">
        <v>428</v>
      </c>
      <c r="C260" s="14" t="s">
        <v>444</v>
      </c>
      <c r="D260" s="44">
        <v>0.05</v>
      </c>
    </row>
    <row r="261" spans="1:4" ht="15.75">
      <c r="A261" s="32">
        <v>152</v>
      </c>
      <c r="B261" s="17" t="s">
        <v>429</v>
      </c>
      <c r="C261" s="14" t="s">
        <v>444</v>
      </c>
      <c r="D261" s="44">
        <v>0.06</v>
      </c>
    </row>
    <row r="262" spans="1:4" ht="15.75">
      <c r="A262" s="32">
        <v>153</v>
      </c>
      <c r="B262" s="17" t="s">
        <v>430</v>
      </c>
      <c r="C262" s="14" t="s">
        <v>444</v>
      </c>
      <c r="D262" s="44">
        <v>0.17</v>
      </c>
    </row>
    <row r="263" spans="1:4" ht="15.75">
      <c r="A263" s="32">
        <v>154</v>
      </c>
      <c r="B263" s="17" t="s">
        <v>431</v>
      </c>
      <c r="C263" s="14" t="s">
        <v>444</v>
      </c>
      <c r="D263" s="44">
        <v>0.2</v>
      </c>
    </row>
    <row r="264" spans="1:4" ht="15.75">
      <c r="A264" s="32">
        <v>155</v>
      </c>
      <c r="B264" s="17" t="s">
        <v>432</v>
      </c>
      <c r="C264" s="14" t="s">
        <v>444</v>
      </c>
      <c r="D264" s="44">
        <v>0.8</v>
      </c>
    </row>
    <row r="265" spans="1:4" ht="15.75">
      <c r="A265" s="32">
        <v>156</v>
      </c>
      <c r="B265" s="17" t="s">
        <v>433</v>
      </c>
      <c r="C265" s="14" t="s">
        <v>444</v>
      </c>
      <c r="D265" s="44">
        <v>0.9</v>
      </c>
    </row>
    <row r="266" spans="1:4" ht="15.75">
      <c r="A266" s="32">
        <v>157</v>
      </c>
      <c r="B266" s="17" t="s">
        <v>434</v>
      </c>
      <c r="C266" s="14" t="s">
        <v>444</v>
      </c>
      <c r="D266" s="44">
        <v>0.1</v>
      </c>
    </row>
    <row r="267" spans="1:4" ht="15.75">
      <c r="A267" s="32">
        <v>158</v>
      </c>
      <c r="B267" s="17" t="s">
        <v>435</v>
      </c>
      <c r="C267" s="14" t="s">
        <v>444</v>
      </c>
      <c r="D267" s="44">
        <v>0.12</v>
      </c>
    </row>
    <row r="268" spans="1:4" ht="15.75">
      <c r="A268" s="32">
        <v>159</v>
      </c>
      <c r="B268" s="17" t="s">
        <v>436</v>
      </c>
      <c r="C268" s="14" t="s">
        <v>206</v>
      </c>
      <c r="D268" s="30">
        <v>13000</v>
      </c>
    </row>
    <row r="269" spans="1:4" ht="15.75">
      <c r="A269" s="32">
        <v>160</v>
      </c>
      <c r="B269" s="17" t="s">
        <v>437</v>
      </c>
      <c r="C269" s="14" t="s">
        <v>206</v>
      </c>
      <c r="D269" s="30">
        <v>15700</v>
      </c>
    </row>
    <row r="270" spans="1:4" ht="15.75">
      <c r="A270" s="32">
        <v>161</v>
      </c>
      <c r="B270" s="17" t="s">
        <v>438</v>
      </c>
      <c r="C270" s="14" t="s">
        <v>206</v>
      </c>
      <c r="D270" s="30">
        <v>14000</v>
      </c>
    </row>
    <row r="271" spans="1:4" ht="15.75">
      <c r="A271" s="32">
        <v>162</v>
      </c>
      <c r="B271" s="17" t="s">
        <v>439</v>
      </c>
      <c r="C271" s="14" t="s">
        <v>206</v>
      </c>
      <c r="D271" s="30">
        <v>17000</v>
      </c>
    </row>
    <row r="272" spans="1:4" ht="15.75">
      <c r="A272" s="32">
        <v>163</v>
      </c>
      <c r="B272" s="17" t="s">
        <v>440</v>
      </c>
      <c r="C272" s="14" t="s">
        <v>206</v>
      </c>
      <c r="D272" s="30">
        <v>15800</v>
      </c>
    </row>
    <row r="273" spans="1:4" ht="15.75">
      <c r="A273" s="32">
        <v>164</v>
      </c>
      <c r="B273" s="17" t="s">
        <v>441</v>
      </c>
      <c r="C273" s="14" t="s">
        <v>206</v>
      </c>
      <c r="D273" s="30">
        <v>18925</v>
      </c>
    </row>
    <row r="274" spans="1:4" ht="15.75">
      <c r="A274" s="32">
        <v>165</v>
      </c>
      <c r="B274" s="17" t="s">
        <v>442</v>
      </c>
      <c r="C274" s="14" t="s">
        <v>279</v>
      </c>
      <c r="D274" s="30">
        <v>60</v>
      </c>
    </row>
    <row r="275" spans="1:4" ht="15.75">
      <c r="A275" s="32">
        <v>166</v>
      </c>
      <c r="B275" s="17" t="s">
        <v>443</v>
      </c>
      <c r="C275" s="14" t="s">
        <v>279</v>
      </c>
      <c r="D275" s="30">
        <v>70</v>
      </c>
    </row>
    <row r="276" spans="1:4" ht="15.75">
      <c r="A276" s="32">
        <v>167</v>
      </c>
      <c r="B276" s="17" t="s">
        <v>445</v>
      </c>
      <c r="C276" s="14" t="s">
        <v>773</v>
      </c>
      <c r="D276" s="44">
        <v>26.55</v>
      </c>
    </row>
    <row r="277" spans="1:4" ht="15.75" customHeight="1">
      <c r="A277" s="32">
        <v>168</v>
      </c>
      <c r="B277" s="17" t="s">
        <v>446</v>
      </c>
      <c r="C277" s="14" t="s">
        <v>773</v>
      </c>
      <c r="D277" s="44">
        <v>31.85</v>
      </c>
    </row>
    <row r="278" spans="1:4" ht="15.75">
      <c r="A278" s="32">
        <v>169</v>
      </c>
      <c r="B278" s="17" t="s">
        <v>447</v>
      </c>
      <c r="C278" s="14" t="s">
        <v>773</v>
      </c>
      <c r="D278" s="44">
        <v>69.5</v>
      </c>
    </row>
    <row r="279" spans="1:4" ht="15.75" customHeight="1">
      <c r="A279" s="32">
        <v>170</v>
      </c>
      <c r="B279" s="17" t="s">
        <v>448</v>
      </c>
      <c r="C279" s="14" t="s">
        <v>773</v>
      </c>
      <c r="D279" s="30">
        <v>83</v>
      </c>
    </row>
    <row r="280" spans="1:4" ht="30">
      <c r="A280" s="32">
        <v>171</v>
      </c>
      <c r="B280" s="17" t="s">
        <v>449</v>
      </c>
      <c r="C280" s="14" t="s">
        <v>773</v>
      </c>
      <c r="D280" s="30">
        <v>80</v>
      </c>
    </row>
    <row r="281" spans="1:4" ht="30">
      <c r="A281" s="32">
        <v>172</v>
      </c>
      <c r="B281" s="17" t="s">
        <v>450</v>
      </c>
      <c r="C281" s="14" t="s">
        <v>773</v>
      </c>
      <c r="D281" s="30">
        <v>90</v>
      </c>
    </row>
    <row r="282" spans="1:4" ht="30">
      <c r="A282" s="32">
        <v>173</v>
      </c>
      <c r="B282" s="17" t="s">
        <v>451</v>
      </c>
      <c r="C282" s="14" t="s">
        <v>773</v>
      </c>
      <c r="D282" s="30">
        <v>125</v>
      </c>
    </row>
    <row r="283" spans="1:4" ht="30">
      <c r="A283" s="32">
        <v>174</v>
      </c>
      <c r="B283" s="17" t="s">
        <v>452</v>
      </c>
      <c r="C283" s="14" t="s">
        <v>773</v>
      </c>
      <c r="D283" s="30">
        <v>150</v>
      </c>
    </row>
    <row r="284" spans="1:4" ht="30">
      <c r="A284" s="32">
        <v>175</v>
      </c>
      <c r="B284" s="17" t="s">
        <v>453</v>
      </c>
      <c r="C284" s="14" t="s">
        <v>773</v>
      </c>
      <c r="D284" s="30">
        <v>180</v>
      </c>
    </row>
    <row r="285" spans="1:4" ht="30">
      <c r="A285" s="32">
        <v>176</v>
      </c>
      <c r="B285" s="17" t="s">
        <v>454</v>
      </c>
      <c r="C285" s="14" t="s">
        <v>773</v>
      </c>
      <c r="D285" s="30">
        <v>220</v>
      </c>
    </row>
    <row r="286" spans="1:4" ht="30">
      <c r="A286" s="32">
        <v>177</v>
      </c>
      <c r="B286" s="17" t="s">
        <v>476</v>
      </c>
      <c r="C286" s="14" t="s">
        <v>444</v>
      </c>
      <c r="D286" s="44">
        <v>2.3</v>
      </c>
    </row>
    <row r="287" spans="1:4" ht="30">
      <c r="A287" s="32">
        <v>178</v>
      </c>
      <c r="B287" s="17" t="s">
        <v>477</v>
      </c>
      <c r="C287" s="14" t="s">
        <v>444</v>
      </c>
      <c r="D287" s="44">
        <v>2.7</v>
      </c>
    </row>
    <row r="288" spans="1:4" ht="30">
      <c r="A288" s="32">
        <v>179</v>
      </c>
      <c r="B288" s="17" t="s">
        <v>478</v>
      </c>
      <c r="C288" s="14" t="s">
        <v>444</v>
      </c>
      <c r="D288" s="44">
        <v>2</v>
      </c>
    </row>
    <row r="289" spans="1:4" ht="30">
      <c r="A289" s="32">
        <v>180</v>
      </c>
      <c r="B289" s="17" t="s">
        <v>479</v>
      </c>
      <c r="C289" s="14" t="s">
        <v>444</v>
      </c>
      <c r="D289" s="44">
        <v>2.4</v>
      </c>
    </row>
    <row r="290" spans="1:4" ht="30">
      <c r="A290" s="32">
        <v>181</v>
      </c>
      <c r="B290" s="17" t="s">
        <v>480</v>
      </c>
      <c r="C290" s="14" t="s">
        <v>444</v>
      </c>
      <c r="D290" s="44">
        <v>1.9</v>
      </c>
    </row>
    <row r="291" spans="1:4" ht="30">
      <c r="A291" s="32">
        <v>182</v>
      </c>
      <c r="B291" s="17" t="s">
        <v>481</v>
      </c>
      <c r="C291" s="14" t="s">
        <v>444</v>
      </c>
      <c r="D291" s="44">
        <v>2.3</v>
      </c>
    </row>
    <row r="292" spans="1:4" ht="15.75">
      <c r="A292" s="32">
        <v>183</v>
      </c>
      <c r="B292" s="17" t="s">
        <v>506</v>
      </c>
      <c r="C292" s="14" t="s">
        <v>206</v>
      </c>
      <c r="D292" s="30">
        <v>22</v>
      </c>
    </row>
    <row r="293" spans="1:4" ht="15.75">
      <c r="A293" s="32">
        <v>184</v>
      </c>
      <c r="B293" s="17" t="s">
        <v>507</v>
      </c>
      <c r="C293" s="14" t="s">
        <v>206</v>
      </c>
      <c r="D293" s="30">
        <v>24</v>
      </c>
    </row>
    <row r="294" spans="1:4" ht="15.75">
      <c r="A294" s="32">
        <v>185</v>
      </c>
      <c r="B294" s="17" t="s">
        <v>508</v>
      </c>
      <c r="C294" s="14" t="s">
        <v>206</v>
      </c>
      <c r="D294" s="30">
        <v>15</v>
      </c>
    </row>
    <row r="295" spans="1:4" ht="15.75" customHeight="1">
      <c r="A295" s="32">
        <v>186</v>
      </c>
      <c r="B295" s="17" t="s">
        <v>509</v>
      </c>
      <c r="C295" s="14" t="s">
        <v>206</v>
      </c>
      <c r="D295" s="30">
        <v>16</v>
      </c>
    </row>
    <row r="296" spans="1:4" ht="15.75">
      <c r="A296" s="32">
        <v>187</v>
      </c>
      <c r="B296" s="17" t="s">
        <v>510</v>
      </c>
      <c r="C296" s="14" t="s">
        <v>206</v>
      </c>
      <c r="D296" s="44">
        <v>9.5</v>
      </c>
    </row>
    <row r="297" spans="1:4" ht="15.75">
      <c r="A297" s="32">
        <v>188</v>
      </c>
      <c r="B297" s="17" t="s">
        <v>511</v>
      </c>
      <c r="C297" s="14" t="s">
        <v>206</v>
      </c>
      <c r="D297" s="30">
        <v>10</v>
      </c>
    </row>
    <row r="298" spans="1:4" ht="15.75">
      <c r="A298" s="32">
        <v>189</v>
      </c>
      <c r="B298" s="17" t="s">
        <v>512</v>
      </c>
      <c r="C298" s="14" t="s">
        <v>206</v>
      </c>
      <c r="D298" s="30">
        <v>325</v>
      </c>
    </row>
    <row r="299" spans="1:4" ht="15.75">
      <c r="A299" s="32">
        <v>190</v>
      </c>
      <c r="B299" s="17" t="s">
        <v>513</v>
      </c>
      <c r="C299" s="14" t="s">
        <v>206</v>
      </c>
      <c r="D299" s="30">
        <v>390</v>
      </c>
    </row>
    <row r="300" spans="1:4" ht="30">
      <c r="A300" s="32">
        <v>191</v>
      </c>
      <c r="B300" s="17" t="s">
        <v>514</v>
      </c>
      <c r="C300" s="14" t="s">
        <v>206</v>
      </c>
      <c r="D300" s="30">
        <v>260</v>
      </c>
    </row>
    <row r="301" spans="1:4" ht="30">
      <c r="A301" s="32">
        <v>192</v>
      </c>
      <c r="B301" s="17" t="s">
        <v>515</v>
      </c>
      <c r="C301" s="14" t="s">
        <v>206</v>
      </c>
      <c r="D301" s="30">
        <v>315</v>
      </c>
    </row>
    <row r="302" spans="1:4" ht="15.75">
      <c r="A302" s="32">
        <v>193</v>
      </c>
      <c r="B302" s="17" t="s">
        <v>516</v>
      </c>
      <c r="C302" s="14" t="s">
        <v>205</v>
      </c>
      <c r="D302" s="44">
        <v>0.15</v>
      </c>
    </row>
    <row r="303" spans="1:4" ht="15.75">
      <c r="A303" s="32">
        <v>194</v>
      </c>
      <c r="B303" s="17" t="s">
        <v>517</v>
      </c>
      <c r="C303" s="14" t="s">
        <v>205</v>
      </c>
      <c r="D303" s="44">
        <v>0.18</v>
      </c>
    </row>
    <row r="304" spans="1:4" ht="15.75">
      <c r="A304" s="32">
        <v>195</v>
      </c>
      <c r="B304" s="17" t="s">
        <v>518</v>
      </c>
      <c r="C304" s="14" t="s">
        <v>773</v>
      </c>
      <c r="D304" s="44">
        <v>1.65</v>
      </c>
    </row>
    <row r="305" spans="1:4" ht="15.75">
      <c r="A305" s="32">
        <v>196</v>
      </c>
      <c r="B305" s="17" t="s">
        <v>519</v>
      </c>
      <c r="C305" s="14" t="s">
        <v>773</v>
      </c>
      <c r="D305" s="44">
        <v>2</v>
      </c>
    </row>
    <row r="306" spans="1:4" ht="15.75">
      <c r="A306" s="32">
        <v>197</v>
      </c>
      <c r="B306" s="17" t="s">
        <v>520</v>
      </c>
      <c r="C306" s="14" t="s">
        <v>206</v>
      </c>
      <c r="D306" s="30">
        <v>80</v>
      </c>
    </row>
    <row r="307" spans="1:4" ht="15.75">
      <c r="A307" s="32">
        <v>198</v>
      </c>
      <c r="B307" s="17" t="s">
        <v>521</v>
      </c>
      <c r="C307" s="14" t="s">
        <v>206</v>
      </c>
      <c r="D307" s="30">
        <v>100</v>
      </c>
    </row>
    <row r="308" spans="1:4" ht="15.75">
      <c r="A308" s="32">
        <v>199</v>
      </c>
      <c r="B308" s="17" t="s">
        <v>522</v>
      </c>
      <c r="C308" s="14" t="s">
        <v>206</v>
      </c>
      <c r="D308" s="30">
        <v>145</v>
      </c>
    </row>
    <row r="309" spans="1:4" ht="15.75">
      <c r="A309" s="32">
        <v>200</v>
      </c>
      <c r="B309" s="17" t="s">
        <v>523</v>
      </c>
      <c r="C309" s="14" t="s">
        <v>206</v>
      </c>
      <c r="D309" s="30">
        <v>170</v>
      </c>
    </row>
    <row r="310" spans="1:4" ht="15.75">
      <c r="A310" s="32">
        <v>201</v>
      </c>
      <c r="B310" s="17" t="s">
        <v>524</v>
      </c>
      <c r="C310" s="14" t="s">
        <v>206</v>
      </c>
      <c r="D310" s="30">
        <v>160</v>
      </c>
    </row>
    <row r="311" spans="1:4" ht="15.75">
      <c r="A311" s="32">
        <v>202</v>
      </c>
      <c r="B311" s="17" t="s">
        <v>525</v>
      </c>
      <c r="C311" s="14" t="s">
        <v>206</v>
      </c>
      <c r="D311" s="30">
        <v>190</v>
      </c>
    </row>
    <row r="312" spans="1:4" ht="15.75">
      <c r="A312" s="32">
        <v>203</v>
      </c>
      <c r="B312" s="17" t="s">
        <v>526</v>
      </c>
      <c r="C312" s="14" t="s">
        <v>206</v>
      </c>
      <c r="D312" s="30">
        <v>95</v>
      </c>
    </row>
    <row r="313" spans="1:4" ht="15.75">
      <c r="A313" s="32">
        <v>204</v>
      </c>
      <c r="B313" s="17" t="s">
        <v>527</v>
      </c>
      <c r="C313" s="14" t="s">
        <v>206</v>
      </c>
      <c r="D313" s="30">
        <v>115</v>
      </c>
    </row>
    <row r="314" spans="1:4" ht="15.75">
      <c r="A314" s="32">
        <v>205</v>
      </c>
      <c r="B314" s="17" t="s">
        <v>528</v>
      </c>
      <c r="C314" s="14" t="s">
        <v>206</v>
      </c>
      <c r="D314" s="30">
        <v>250</v>
      </c>
    </row>
    <row r="315" spans="1:4" ht="15.75">
      <c r="A315" s="32">
        <v>206</v>
      </c>
      <c r="B315" s="17" t="s">
        <v>529</v>
      </c>
      <c r="C315" s="14" t="s">
        <v>206</v>
      </c>
      <c r="D315" s="30">
        <v>300</v>
      </c>
    </row>
    <row r="316" spans="1:4" ht="30">
      <c r="A316" s="32">
        <v>207</v>
      </c>
      <c r="B316" s="17" t="s">
        <v>530</v>
      </c>
      <c r="C316" s="14" t="s">
        <v>206</v>
      </c>
      <c r="D316" s="30">
        <v>90</v>
      </c>
    </row>
    <row r="317" spans="1:4" ht="30">
      <c r="A317" s="32">
        <v>208</v>
      </c>
      <c r="B317" s="17" t="s">
        <v>531</v>
      </c>
      <c r="C317" s="14" t="s">
        <v>206</v>
      </c>
      <c r="D317" s="30">
        <v>105</v>
      </c>
    </row>
    <row r="318" spans="1:4" ht="30">
      <c r="A318" s="32">
        <v>209</v>
      </c>
      <c r="B318" s="17" t="s">
        <v>532</v>
      </c>
      <c r="C318" s="14" t="s">
        <v>206</v>
      </c>
      <c r="D318" s="30">
        <v>250</v>
      </c>
    </row>
    <row r="319" spans="1:4" ht="30">
      <c r="A319" s="32">
        <v>210</v>
      </c>
      <c r="B319" s="17" t="s">
        <v>533</v>
      </c>
      <c r="C319" s="14" t="s">
        <v>206</v>
      </c>
      <c r="D319" s="30">
        <v>300</v>
      </c>
    </row>
    <row r="320" spans="1:4" ht="30">
      <c r="A320" s="32">
        <v>211</v>
      </c>
      <c r="B320" s="17" t="s">
        <v>535</v>
      </c>
      <c r="C320" s="14" t="s">
        <v>206</v>
      </c>
      <c r="D320" s="30">
        <v>230</v>
      </c>
    </row>
    <row r="321" spans="1:4" ht="30">
      <c r="A321" s="32">
        <v>212</v>
      </c>
      <c r="B321" s="17" t="s">
        <v>534</v>
      </c>
      <c r="C321" s="14" t="s">
        <v>206</v>
      </c>
      <c r="D321" s="30">
        <v>270</v>
      </c>
    </row>
    <row r="322" spans="1:4" ht="15.75">
      <c r="A322" s="32">
        <v>213</v>
      </c>
      <c r="B322" s="17" t="s">
        <v>536</v>
      </c>
      <c r="C322" s="14" t="s">
        <v>206</v>
      </c>
      <c r="D322" s="30">
        <v>100</v>
      </c>
    </row>
    <row r="323" spans="1:4" ht="15.75">
      <c r="A323" s="32">
        <v>214</v>
      </c>
      <c r="B323" s="17" t="s">
        <v>537</v>
      </c>
      <c r="C323" s="14" t="s">
        <v>206</v>
      </c>
      <c r="D323" s="30">
        <v>125</v>
      </c>
    </row>
    <row r="324" spans="1:4" ht="15.75">
      <c r="A324" s="32">
        <v>215</v>
      </c>
      <c r="B324" s="17" t="s">
        <v>538</v>
      </c>
      <c r="C324" s="14" t="s">
        <v>206</v>
      </c>
      <c r="D324" s="30">
        <v>150</v>
      </c>
    </row>
    <row r="325" spans="1:4" ht="15.75" customHeight="1">
      <c r="A325" s="32">
        <v>216</v>
      </c>
      <c r="B325" s="17" t="s">
        <v>539</v>
      </c>
      <c r="C325" s="14" t="s">
        <v>206</v>
      </c>
      <c r="D325" s="30">
        <v>185</v>
      </c>
    </row>
    <row r="326" spans="1:4" ht="15.75">
      <c r="A326" s="32">
        <v>217</v>
      </c>
      <c r="B326" s="17" t="s">
        <v>540</v>
      </c>
      <c r="C326" s="14" t="s">
        <v>206</v>
      </c>
      <c r="D326" s="30">
        <v>25</v>
      </c>
    </row>
    <row r="327" spans="1:4" ht="15.75">
      <c r="A327" s="32">
        <v>218</v>
      </c>
      <c r="B327" s="17" t="s">
        <v>541</v>
      </c>
      <c r="C327" s="14" t="s">
        <v>206</v>
      </c>
      <c r="D327" s="30">
        <v>30</v>
      </c>
    </row>
    <row r="328" spans="1:4" ht="15.75">
      <c r="A328" s="32">
        <v>219</v>
      </c>
      <c r="B328" s="17" t="s">
        <v>562</v>
      </c>
      <c r="C328" s="14" t="s">
        <v>206</v>
      </c>
      <c r="D328" s="30">
        <v>25</v>
      </c>
    </row>
    <row r="329" spans="1:4" ht="15.75">
      <c r="A329" s="32">
        <v>220</v>
      </c>
      <c r="B329" s="17" t="s">
        <v>563</v>
      </c>
      <c r="C329" s="14" t="s">
        <v>206</v>
      </c>
      <c r="D329" s="30">
        <v>31</v>
      </c>
    </row>
    <row r="330" spans="1:4" ht="30">
      <c r="A330" s="32">
        <v>221</v>
      </c>
      <c r="B330" s="17" t="s">
        <v>564</v>
      </c>
      <c r="C330" s="14" t="s">
        <v>206</v>
      </c>
      <c r="D330" s="30">
        <v>28</v>
      </c>
    </row>
    <row r="331" spans="1:4" ht="30">
      <c r="A331" s="32">
        <v>222</v>
      </c>
      <c r="B331" s="17" t="s">
        <v>565</v>
      </c>
      <c r="C331" s="14" t="s">
        <v>206</v>
      </c>
      <c r="D331" s="30">
        <v>33</v>
      </c>
    </row>
    <row r="332" spans="1:4" ht="15.75">
      <c r="A332" s="32">
        <v>223</v>
      </c>
      <c r="B332" s="17" t="s">
        <v>616</v>
      </c>
      <c r="C332" s="14" t="s">
        <v>206</v>
      </c>
      <c r="D332" s="44">
        <v>2.85</v>
      </c>
    </row>
    <row r="333" spans="1:4" ht="15.75">
      <c r="A333" s="32">
        <v>224</v>
      </c>
      <c r="B333" s="17" t="s">
        <v>617</v>
      </c>
      <c r="C333" s="14" t="s">
        <v>206</v>
      </c>
      <c r="D333" s="44">
        <v>3.45</v>
      </c>
    </row>
    <row r="334" spans="1:4" ht="15.75">
      <c r="A334" s="32">
        <v>225</v>
      </c>
      <c r="B334" s="17" t="s">
        <v>624</v>
      </c>
      <c r="C334" s="14" t="s">
        <v>206</v>
      </c>
      <c r="D334" s="30">
        <v>10</v>
      </c>
    </row>
    <row r="335" spans="1:4" ht="15.75">
      <c r="A335" s="32">
        <v>226</v>
      </c>
      <c r="B335" s="17" t="s">
        <v>625</v>
      </c>
      <c r="C335" s="14" t="s">
        <v>206</v>
      </c>
      <c r="D335" s="30">
        <v>12</v>
      </c>
    </row>
    <row r="336" spans="1:4" ht="30">
      <c r="A336" s="32">
        <v>227</v>
      </c>
      <c r="B336" s="17" t="s">
        <v>626</v>
      </c>
      <c r="C336" s="14" t="s">
        <v>206</v>
      </c>
      <c r="D336" s="30">
        <v>20</v>
      </c>
    </row>
    <row r="337" spans="1:4" ht="30">
      <c r="A337" s="32">
        <v>228</v>
      </c>
      <c r="B337" s="17" t="s">
        <v>627</v>
      </c>
      <c r="C337" s="14" t="s">
        <v>206</v>
      </c>
      <c r="D337" s="30">
        <v>25</v>
      </c>
    </row>
    <row r="338" spans="1:4" ht="15.75">
      <c r="A338" s="32">
        <v>229</v>
      </c>
      <c r="B338" s="17" t="s">
        <v>628</v>
      </c>
      <c r="C338" s="14" t="s">
        <v>206</v>
      </c>
      <c r="D338" s="30">
        <v>40</v>
      </c>
    </row>
    <row r="339" spans="1:4" ht="15.75">
      <c r="A339" s="32">
        <v>230</v>
      </c>
      <c r="B339" s="17" t="s">
        <v>629</v>
      </c>
      <c r="C339" s="14" t="s">
        <v>206</v>
      </c>
      <c r="D339" s="30">
        <v>48</v>
      </c>
    </row>
    <row r="340" spans="1:4" ht="15.75">
      <c r="A340" s="32">
        <v>231</v>
      </c>
      <c r="B340" s="17" t="s">
        <v>630</v>
      </c>
      <c r="C340" s="14" t="s">
        <v>206</v>
      </c>
      <c r="D340" s="30">
        <v>33</v>
      </c>
    </row>
    <row r="341" spans="1:4" ht="15.75">
      <c r="A341" s="32">
        <v>232</v>
      </c>
      <c r="B341" s="17" t="s">
        <v>631</v>
      </c>
      <c r="C341" s="14" t="s">
        <v>206</v>
      </c>
      <c r="D341" s="30">
        <v>39</v>
      </c>
    </row>
    <row r="342" spans="1:4" ht="30">
      <c r="A342" s="32">
        <v>233</v>
      </c>
      <c r="B342" s="17" t="s">
        <v>632</v>
      </c>
      <c r="C342" s="14" t="s">
        <v>773</v>
      </c>
      <c r="D342" s="30">
        <v>480</v>
      </c>
    </row>
    <row r="343" spans="1:4" ht="30">
      <c r="A343" s="32">
        <v>234</v>
      </c>
      <c r="B343" s="17" t="s">
        <v>633</v>
      </c>
      <c r="C343" s="14" t="s">
        <v>773</v>
      </c>
      <c r="D343" s="30">
        <v>580</v>
      </c>
    </row>
    <row r="344" spans="1:4" ht="15.75">
      <c r="A344" s="32">
        <v>235</v>
      </c>
      <c r="B344" s="17" t="s">
        <v>634</v>
      </c>
      <c r="C344" s="14" t="s">
        <v>773</v>
      </c>
      <c r="D344" s="30">
        <v>1140</v>
      </c>
    </row>
    <row r="345" spans="1:4" ht="15.75">
      <c r="A345" s="32">
        <v>236</v>
      </c>
      <c r="B345" s="17" t="s">
        <v>635</v>
      </c>
      <c r="C345" s="14" t="s">
        <v>773</v>
      </c>
      <c r="D345" s="30">
        <v>1370</v>
      </c>
    </row>
    <row r="346" spans="1:4" ht="15.75">
      <c r="A346" s="32">
        <v>237</v>
      </c>
      <c r="B346" s="17" t="s">
        <v>638</v>
      </c>
      <c r="C346" s="14" t="s">
        <v>206</v>
      </c>
      <c r="D346" s="44">
        <v>9.9</v>
      </c>
    </row>
    <row r="347" spans="1:4" ht="15.75">
      <c r="A347" s="32">
        <v>238</v>
      </c>
      <c r="B347" s="17" t="s">
        <v>639</v>
      </c>
      <c r="C347" s="14" t="s">
        <v>206</v>
      </c>
      <c r="D347" s="44">
        <v>11.9</v>
      </c>
    </row>
    <row r="348" spans="1:4" ht="15.75">
      <c r="A348" s="32">
        <v>239</v>
      </c>
      <c r="B348" s="17" t="s">
        <v>640</v>
      </c>
      <c r="C348" s="14" t="s">
        <v>206</v>
      </c>
      <c r="D348" s="44">
        <v>13.4</v>
      </c>
    </row>
    <row r="349" spans="1:4" ht="15.75">
      <c r="A349" s="32">
        <v>240</v>
      </c>
      <c r="B349" s="17" t="s">
        <v>641</v>
      </c>
      <c r="C349" s="14" t="s">
        <v>206</v>
      </c>
      <c r="D349" s="44">
        <v>16</v>
      </c>
    </row>
    <row r="350" spans="1:4" ht="15.75">
      <c r="A350" s="32">
        <v>241</v>
      </c>
      <c r="B350" s="17" t="s">
        <v>642</v>
      </c>
      <c r="C350" s="14" t="s">
        <v>206</v>
      </c>
      <c r="D350" s="44">
        <v>19.8</v>
      </c>
    </row>
    <row r="351" spans="1:4" ht="15.75">
      <c r="A351" s="32">
        <v>242</v>
      </c>
      <c r="B351" s="17" t="s">
        <v>643</v>
      </c>
      <c r="C351" s="14" t="s">
        <v>206</v>
      </c>
      <c r="D351" s="44">
        <v>23.75</v>
      </c>
    </row>
    <row r="352" spans="1:4" ht="30">
      <c r="A352" s="32">
        <v>243</v>
      </c>
      <c r="B352" s="17" t="s">
        <v>644</v>
      </c>
      <c r="C352" s="14" t="s">
        <v>206</v>
      </c>
      <c r="D352" s="44">
        <v>55.5</v>
      </c>
    </row>
    <row r="353" spans="1:4" ht="30">
      <c r="A353" s="32">
        <v>244</v>
      </c>
      <c r="B353" s="17" t="s">
        <v>645</v>
      </c>
      <c r="C353" s="14" t="s">
        <v>206</v>
      </c>
      <c r="D353" s="44">
        <v>66.6</v>
      </c>
    </row>
    <row r="354" spans="1:4" ht="30">
      <c r="A354" s="32">
        <v>245</v>
      </c>
      <c r="B354" s="17" t="s">
        <v>646</v>
      </c>
      <c r="C354" s="14" t="s">
        <v>206</v>
      </c>
      <c r="D354" s="30">
        <v>71</v>
      </c>
    </row>
    <row r="355" spans="1:4" ht="30">
      <c r="A355" s="32">
        <v>246</v>
      </c>
      <c r="B355" s="17" t="s">
        <v>647</v>
      </c>
      <c r="C355" s="14" t="s">
        <v>206</v>
      </c>
      <c r="D355" s="30">
        <v>86</v>
      </c>
    </row>
    <row r="356" spans="1:4" ht="30">
      <c r="A356" s="32">
        <v>247</v>
      </c>
      <c r="B356" s="17" t="s">
        <v>648</v>
      </c>
      <c r="C356" s="14" t="s">
        <v>206</v>
      </c>
      <c r="D356" s="30">
        <v>110</v>
      </c>
    </row>
    <row r="357" spans="1:4" ht="30">
      <c r="A357" s="32">
        <v>248</v>
      </c>
      <c r="B357" s="17" t="s">
        <v>649</v>
      </c>
      <c r="C357" s="14" t="s">
        <v>206</v>
      </c>
      <c r="D357" s="30">
        <v>130</v>
      </c>
    </row>
    <row r="358" spans="1:4" ht="15.75">
      <c r="A358" s="32">
        <v>249</v>
      </c>
      <c r="B358" s="17" t="s">
        <v>650</v>
      </c>
      <c r="C358" s="14" t="s">
        <v>206</v>
      </c>
      <c r="D358" s="30">
        <v>71</v>
      </c>
    </row>
    <row r="359" spans="1:4" ht="30">
      <c r="A359" s="32">
        <v>250</v>
      </c>
      <c r="B359" s="17" t="s">
        <v>651</v>
      </c>
      <c r="C359" s="14" t="s">
        <v>206</v>
      </c>
      <c r="D359" s="30">
        <v>86</v>
      </c>
    </row>
    <row r="360" spans="1:4" ht="30">
      <c r="A360" s="32">
        <v>251</v>
      </c>
      <c r="B360" s="17" t="s">
        <v>652</v>
      </c>
      <c r="C360" s="14" t="s">
        <v>206</v>
      </c>
      <c r="D360" s="30">
        <v>110</v>
      </c>
    </row>
    <row r="361" spans="1:4" ht="30">
      <c r="A361" s="32">
        <v>252</v>
      </c>
      <c r="B361" s="17" t="s">
        <v>653</v>
      </c>
      <c r="C361" s="14" t="s">
        <v>206</v>
      </c>
      <c r="D361" s="30">
        <v>130</v>
      </c>
    </row>
    <row r="362" spans="1:4" ht="30">
      <c r="A362" s="32">
        <v>253</v>
      </c>
      <c r="B362" s="17" t="s">
        <v>654</v>
      </c>
      <c r="C362" s="14" t="s">
        <v>206</v>
      </c>
      <c r="D362" s="30">
        <v>170</v>
      </c>
    </row>
    <row r="363" spans="1:4" ht="30">
      <c r="A363" s="32">
        <v>254</v>
      </c>
      <c r="B363" s="17" t="s">
        <v>655</v>
      </c>
      <c r="C363" s="14" t="s">
        <v>206</v>
      </c>
      <c r="D363" s="30">
        <v>205</v>
      </c>
    </row>
    <row r="364" spans="1:4" ht="30">
      <c r="A364" s="32">
        <v>255</v>
      </c>
      <c r="B364" s="17" t="s">
        <v>656</v>
      </c>
      <c r="C364" s="14" t="s">
        <v>773</v>
      </c>
      <c r="D364" s="30">
        <v>340</v>
      </c>
    </row>
    <row r="365" spans="1:4" ht="30">
      <c r="A365" s="32">
        <v>256</v>
      </c>
      <c r="B365" s="17" t="s">
        <v>657</v>
      </c>
      <c r="C365" s="14" t="s">
        <v>773</v>
      </c>
      <c r="D365" s="30">
        <v>405</v>
      </c>
    </row>
    <row r="366" spans="1:4" ht="30">
      <c r="A366" s="32">
        <v>257</v>
      </c>
      <c r="B366" s="17" t="s">
        <v>658</v>
      </c>
      <c r="C366" s="14" t="s">
        <v>773</v>
      </c>
      <c r="D366" s="30">
        <v>440</v>
      </c>
    </row>
    <row r="367" spans="1:4" ht="30">
      <c r="A367" s="32">
        <v>258</v>
      </c>
      <c r="B367" s="17" t="s">
        <v>659</v>
      </c>
      <c r="C367" s="14" t="s">
        <v>773</v>
      </c>
      <c r="D367" s="30">
        <v>525</v>
      </c>
    </row>
    <row r="368" spans="1:4" ht="30">
      <c r="A368" s="32">
        <v>259</v>
      </c>
      <c r="B368" s="17" t="s">
        <v>660</v>
      </c>
      <c r="C368" s="14" t="s">
        <v>773</v>
      </c>
      <c r="D368" s="30">
        <v>655</v>
      </c>
    </row>
    <row r="369" spans="1:4" ht="30">
      <c r="A369" s="32">
        <v>260</v>
      </c>
      <c r="B369" s="17" t="s">
        <v>661</v>
      </c>
      <c r="C369" s="14" t="s">
        <v>773</v>
      </c>
      <c r="D369" s="30">
        <v>790</v>
      </c>
    </row>
    <row r="370" spans="1:4" ht="15.75">
      <c r="A370" s="32">
        <v>261</v>
      </c>
      <c r="B370" s="17" t="s">
        <v>662</v>
      </c>
      <c r="C370" s="14" t="s">
        <v>206</v>
      </c>
      <c r="D370" s="30">
        <v>90</v>
      </c>
    </row>
    <row r="371" spans="1:4" ht="15.75">
      <c r="A371" s="32">
        <v>262</v>
      </c>
      <c r="B371" s="17" t="s">
        <v>663</v>
      </c>
      <c r="C371" s="14" t="s">
        <v>206</v>
      </c>
      <c r="D371" s="30">
        <v>110</v>
      </c>
    </row>
    <row r="372" spans="1:4" ht="15.75">
      <c r="A372" s="32">
        <v>263</v>
      </c>
      <c r="B372" s="17" t="s">
        <v>668</v>
      </c>
      <c r="C372" s="14" t="s">
        <v>206</v>
      </c>
      <c r="D372" s="30">
        <v>155</v>
      </c>
    </row>
    <row r="373" spans="1:4" ht="15.75">
      <c r="A373" s="32">
        <v>264</v>
      </c>
      <c r="B373" s="17" t="s">
        <v>669</v>
      </c>
      <c r="C373" s="14" t="s">
        <v>206</v>
      </c>
      <c r="D373" s="30">
        <v>190</v>
      </c>
    </row>
    <row r="374" spans="1:4" ht="15.75">
      <c r="A374" s="32">
        <v>265</v>
      </c>
      <c r="B374" s="17" t="s">
        <v>670</v>
      </c>
      <c r="C374" s="14" t="s">
        <v>206</v>
      </c>
      <c r="D374" s="30">
        <v>55</v>
      </c>
    </row>
    <row r="375" spans="1:4" ht="15.75">
      <c r="A375" s="32">
        <v>266</v>
      </c>
      <c r="B375" s="17" t="s">
        <v>671</v>
      </c>
      <c r="C375" s="14" t="s">
        <v>206</v>
      </c>
      <c r="D375" s="30">
        <v>70</v>
      </c>
    </row>
    <row r="376" spans="1:4" ht="30">
      <c r="A376" s="32">
        <v>267</v>
      </c>
      <c r="B376" s="17" t="s">
        <v>672</v>
      </c>
      <c r="C376" s="14" t="s">
        <v>206</v>
      </c>
      <c r="D376" s="30">
        <v>145</v>
      </c>
    </row>
    <row r="377" spans="1:4" ht="30">
      <c r="A377" s="32">
        <v>268</v>
      </c>
      <c r="B377" s="17" t="s">
        <v>673</v>
      </c>
      <c r="C377" s="14" t="s">
        <v>206</v>
      </c>
      <c r="D377" s="30">
        <v>175</v>
      </c>
    </row>
    <row r="378" spans="1:4" ht="15.75">
      <c r="A378" s="32">
        <v>269</v>
      </c>
      <c r="B378" s="17" t="s">
        <v>674</v>
      </c>
      <c r="C378" s="14" t="s">
        <v>206</v>
      </c>
      <c r="D378" s="30">
        <v>190</v>
      </c>
    </row>
    <row r="379" spans="1:4" ht="15.75">
      <c r="A379" s="32">
        <v>270</v>
      </c>
      <c r="B379" s="17" t="s">
        <v>675</v>
      </c>
      <c r="C379" s="14" t="s">
        <v>206</v>
      </c>
      <c r="D379" s="30">
        <v>230</v>
      </c>
    </row>
    <row r="380" spans="1:4" ht="15.75">
      <c r="A380" s="32">
        <v>271</v>
      </c>
      <c r="B380" s="17" t="s">
        <v>676</v>
      </c>
      <c r="C380" s="14" t="s">
        <v>206</v>
      </c>
      <c r="D380" s="30">
        <v>400</v>
      </c>
    </row>
    <row r="381" spans="1:4" ht="15.75">
      <c r="A381" s="32">
        <v>272</v>
      </c>
      <c r="B381" s="17" t="s">
        <v>677</v>
      </c>
      <c r="C381" s="14" t="s">
        <v>206</v>
      </c>
      <c r="D381" s="30">
        <v>480</v>
      </c>
    </row>
    <row r="382" spans="1:4" ht="30">
      <c r="A382" s="32">
        <v>273</v>
      </c>
      <c r="B382" s="17" t="s">
        <v>734</v>
      </c>
      <c r="C382" s="14" t="s">
        <v>206</v>
      </c>
      <c r="D382" s="30">
        <v>11</v>
      </c>
    </row>
    <row r="383" spans="1:4" ht="30">
      <c r="A383" s="32">
        <v>274</v>
      </c>
      <c r="B383" s="17" t="s">
        <v>735</v>
      </c>
      <c r="C383" s="14" t="s">
        <v>206</v>
      </c>
      <c r="D383" s="30">
        <v>14</v>
      </c>
    </row>
    <row r="384" spans="1:4" ht="30">
      <c r="A384" s="32">
        <v>275</v>
      </c>
      <c r="B384" s="17" t="s">
        <v>736</v>
      </c>
      <c r="C384" s="14" t="s">
        <v>206</v>
      </c>
      <c r="D384" s="30">
        <v>5420</v>
      </c>
    </row>
    <row r="385" spans="1:4" ht="30">
      <c r="A385" s="32">
        <v>276</v>
      </c>
      <c r="B385" s="17" t="s">
        <v>737</v>
      </c>
      <c r="C385" s="14" t="s">
        <v>206</v>
      </c>
      <c r="D385" s="30">
        <v>6500</v>
      </c>
    </row>
    <row r="386" spans="1:4" ht="30">
      <c r="A386" s="32">
        <v>277</v>
      </c>
      <c r="B386" s="17" t="s">
        <v>738</v>
      </c>
      <c r="C386" s="14" t="s">
        <v>206</v>
      </c>
      <c r="D386" s="44">
        <v>9.4</v>
      </c>
    </row>
    <row r="387" spans="1:4" ht="30">
      <c r="A387" s="32">
        <v>278</v>
      </c>
      <c r="B387" s="17" t="s">
        <v>739</v>
      </c>
      <c r="C387" s="14" t="s">
        <v>206</v>
      </c>
      <c r="D387" s="30">
        <v>11.25</v>
      </c>
    </row>
    <row r="388" spans="1:4" ht="15.75">
      <c r="A388" s="32">
        <v>279</v>
      </c>
      <c r="B388" s="17" t="s">
        <v>740</v>
      </c>
      <c r="C388" s="14" t="s">
        <v>206</v>
      </c>
      <c r="D388" s="30">
        <v>60</v>
      </c>
    </row>
    <row r="389" spans="1:4" ht="15.75" customHeight="1">
      <c r="A389" s="32">
        <v>280</v>
      </c>
      <c r="B389" s="17" t="s">
        <v>741</v>
      </c>
      <c r="C389" s="14" t="s">
        <v>206</v>
      </c>
      <c r="D389" s="30">
        <v>75</v>
      </c>
    </row>
    <row r="390" spans="1:4" ht="15.75">
      <c r="A390" s="32">
        <v>281</v>
      </c>
      <c r="B390" s="17" t="s">
        <v>742</v>
      </c>
      <c r="C390" s="14" t="s">
        <v>206</v>
      </c>
      <c r="D390" s="30">
        <v>45</v>
      </c>
    </row>
    <row r="391" spans="1:4" ht="15.75">
      <c r="A391" s="32">
        <v>282</v>
      </c>
      <c r="B391" s="17" t="s">
        <v>743</v>
      </c>
      <c r="C391" s="14" t="s">
        <v>206</v>
      </c>
      <c r="D391" s="30">
        <v>55</v>
      </c>
    </row>
    <row r="392" spans="1:4" ht="15.75">
      <c r="A392" s="32">
        <v>283</v>
      </c>
      <c r="B392" s="17" t="s">
        <v>744</v>
      </c>
      <c r="C392" s="14" t="s">
        <v>206</v>
      </c>
      <c r="D392" s="30">
        <v>850</v>
      </c>
    </row>
    <row r="393" spans="1:4" ht="15.75">
      <c r="A393" s="32">
        <v>284</v>
      </c>
      <c r="B393" s="17" t="s">
        <v>745</v>
      </c>
      <c r="C393" s="14" t="s">
        <v>206</v>
      </c>
      <c r="D393" s="30">
        <v>1020</v>
      </c>
    </row>
    <row r="394" spans="1:4" ht="15.75">
      <c r="A394" s="32">
        <v>285</v>
      </c>
      <c r="B394" s="17" t="s">
        <v>746</v>
      </c>
      <c r="C394" s="14" t="s">
        <v>206</v>
      </c>
      <c r="D394" s="30">
        <v>720</v>
      </c>
    </row>
    <row r="395" spans="1:4" ht="15.75">
      <c r="A395" s="32">
        <v>286</v>
      </c>
      <c r="B395" s="17" t="s">
        <v>747</v>
      </c>
      <c r="C395" s="14" t="s">
        <v>206</v>
      </c>
      <c r="D395" s="30">
        <v>860</v>
      </c>
    </row>
    <row r="396" spans="1:4" ht="15.75">
      <c r="A396" s="32">
        <v>287</v>
      </c>
      <c r="B396" s="17" t="s">
        <v>748</v>
      </c>
      <c r="C396" s="14" t="s">
        <v>206</v>
      </c>
      <c r="D396" s="30">
        <v>1200</v>
      </c>
    </row>
    <row r="397" spans="1:4" ht="15.75">
      <c r="A397" s="32">
        <v>288</v>
      </c>
      <c r="B397" s="17" t="s">
        <v>749</v>
      </c>
      <c r="C397" s="14" t="s">
        <v>206</v>
      </c>
      <c r="D397" s="30">
        <v>1400</v>
      </c>
    </row>
    <row r="398" spans="1:4" ht="15.75">
      <c r="A398" s="32">
        <v>289</v>
      </c>
      <c r="B398" s="17" t="s">
        <v>750</v>
      </c>
      <c r="C398" s="14" t="s">
        <v>206</v>
      </c>
      <c r="D398" s="30">
        <v>850</v>
      </c>
    </row>
    <row r="399" spans="1:4" ht="15.75">
      <c r="A399" s="32">
        <v>290</v>
      </c>
      <c r="B399" s="17" t="s">
        <v>751</v>
      </c>
      <c r="C399" s="14" t="s">
        <v>206</v>
      </c>
      <c r="D399" s="30">
        <v>1020</v>
      </c>
    </row>
    <row r="400" spans="1:4" ht="15.75">
      <c r="A400" s="32">
        <v>291</v>
      </c>
      <c r="B400" s="17" t="s">
        <v>752</v>
      </c>
      <c r="C400" s="14" t="s">
        <v>206</v>
      </c>
      <c r="D400" s="30">
        <v>95</v>
      </c>
    </row>
    <row r="401" spans="1:4" ht="15.75">
      <c r="A401" s="32">
        <v>292</v>
      </c>
      <c r="B401" s="17" t="s">
        <v>753</v>
      </c>
      <c r="C401" s="14" t="s">
        <v>206</v>
      </c>
      <c r="D401" s="30">
        <v>115</v>
      </c>
    </row>
    <row r="402" spans="1:4" ht="15.75">
      <c r="A402" s="32">
        <v>293</v>
      </c>
      <c r="B402" s="17" t="s">
        <v>754</v>
      </c>
      <c r="C402" s="14" t="s">
        <v>206</v>
      </c>
      <c r="D402" s="30">
        <v>75</v>
      </c>
    </row>
    <row r="403" spans="1:4" ht="30">
      <c r="A403" s="32">
        <v>294</v>
      </c>
      <c r="B403" s="17" t="s">
        <v>755</v>
      </c>
      <c r="C403" s="14" t="s">
        <v>206</v>
      </c>
      <c r="D403" s="30">
        <v>90</v>
      </c>
    </row>
    <row r="404" spans="1:4" ht="15.75">
      <c r="A404" s="32">
        <v>295</v>
      </c>
      <c r="B404" s="17" t="s">
        <v>756</v>
      </c>
      <c r="C404" s="14" t="s">
        <v>206</v>
      </c>
      <c r="D404" s="30">
        <v>60</v>
      </c>
    </row>
    <row r="405" spans="1:4" ht="30">
      <c r="A405" s="32">
        <v>296</v>
      </c>
      <c r="B405" s="17" t="s">
        <v>757</v>
      </c>
      <c r="C405" s="14" t="s">
        <v>206</v>
      </c>
      <c r="D405" s="30">
        <v>75</v>
      </c>
    </row>
    <row r="406" spans="1:4" ht="30">
      <c r="A406" s="32">
        <v>297</v>
      </c>
      <c r="B406" s="17" t="s">
        <v>758</v>
      </c>
      <c r="C406" s="14" t="s">
        <v>206</v>
      </c>
      <c r="D406" s="30">
        <v>95</v>
      </c>
    </row>
    <row r="407" spans="1:4" ht="30">
      <c r="A407" s="32">
        <v>298</v>
      </c>
      <c r="B407" s="17" t="s">
        <v>759</v>
      </c>
      <c r="C407" s="14" t="s">
        <v>206</v>
      </c>
      <c r="D407" s="30">
        <v>115</v>
      </c>
    </row>
    <row r="408" spans="1:4" ht="30">
      <c r="A408" s="32">
        <v>299</v>
      </c>
      <c r="B408" s="17" t="s">
        <v>760</v>
      </c>
      <c r="C408" s="14" t="s">
        <v>206</v>
      </c>
      <c r="D408" s="30">
        <v>64</v>
      </c>
    </row>
    <row r="409" spans="1:4" ht="30">
      <c r="A409" s="32">
        <v>300</v>
      </c>
      <c r="B409" s="17" t="s">
        <v>761</v>
      </c>
      <c r="C409" s="14" t="s">
        <v>206</v>
      </c>
      <c r="D409" s="30">
        <v>77</v>
      </c>
    </row>
    <row r="410" spans="1:4" ht="30">
      <c r="A410" s="32">
        <v>301</v>
      </c>
      <c r="B410" s="17" t="s">
        <v>762</v>
      </c>
      <c r="C410" s="14" t="s">
        <v>206</v>
      </c>
      <c r="D410" s="30">
        <v>240</v>
      </c>
    </row>
    <row r="411" spans="1:4" ht="30">
      <c r="A411" s="32">
        <v>302</v>
      </c>
      <c r="B411" s="17" t="s">
        <v>763</v>
      </c>
      <c r="C411" s="14" t="s">
        <v>206</v>
      </c>
      <c r="D411" s="30">
        <v>290</v>
      </c>
    </row>
    <row r="412" spans="1:4" ht="15.75">
      <c r="A412" s="32">
        <v>303</v>
      </c>
      <c r="B412" s="17"/>
      <c r="C412" s="14"/>
      <c r="D412" s="30"/>
    </row>
    <row r="413" spans="1:4" ht="15.75">
      <c r="A413" s="32">
        <v>304</v>
      </c>
      <c r="B413" s="17"/>
      <c r="C413" s="14"/>
      <c r="D413" s="30"/>
    </row>
    <row r="414" spans="1:4" ht="15.75">
      <c r="A414" s="18"/>
      <c r="B414" s="26" t="s">
        <v>127</v>
      </c>
      <c r="C414" s="31"/>
      <c r="D414" s="29"/>
    </row>
    <row r="415" spans="1:4" ht="15.75">
      <c r="A415" s="18">
        <v>1</v>
      </c>
      <c r="B415" s="17"/>
      <c r="C415" s="14"/>
      <c r="D415" s="40"/>
    </row>
    <row r="416" spans="1:4" ht="15.75">
      <c r="A416" s="18">
        <v>2</v>
      </c>
      <c r="B416" s="17" t="s">
        <v>219</v>
      </c>
      <c r="C416" s="14" t="s">
        <v>204</v>
      </c>
      <c r="D416" s="40">
        <v>0.22</v>
      </c>
    </row>
    <row r="417" spans="1:4" ht="15.75">
      <c r="A417" s="18">
        <v>3</v>
      </c>
      <c r="B417" s="17" t="s">
        <v>220</v>
      </c>
      <c r="C417" s="14" t="s">
        <v>204</v>
      </c>
      <c r="D417" s="40">
        <v>0.26</v>
      </c>
    </row>
    <row r="418" spans="1:4" ht="15.75">
      <c r="A418" s="18">
        <v>4</v>
      </c>
      <c r="B418" s="17" t="s">
        <v>221</v>
      </c>
      <c r="C418" s="14" t="s">
        <v>204</v>
      </c>
      <c r="D418" s="40">
        <v>0.17</v>
      </c>
    </row>
    <row r="419" spans="1:4" ht="15.75">
      <c r="A419" s="18">
        <v>5</v>
      </c>
      <c r="B419" s="17" t="s">
        <v>222</v>
      </c>
      <c r="C419" s="14" t="s">
        <v>204</v>
      </c>
      <c r="D419" s="40">
        <v>0.21</v>
      </c>
    </row>
    <row r="420" spans="1:4" ht="15.75">
      <c r="A420" s="18">
        <v>6</v>
      </c>
      <c r="B420" s="17" t="s">
        <v>223</v>
      </c>
      <c r="C420" s="14" t="s">
        <v>205</v>
      </c>
      <c r="D420" s="40">
        <v>1.9</v>
      </c>
    </row>
    <row r="421" spans="1:4" ht="15.75">
      <c r="A421" s="18">
        <v>7</v>
      </c>
      <c r="B421" s="17" t="s">
        <v>224</v>
      </c>
      <c r="C421" s="14" t="s">
        <v>205</v>
      </c>
      <c r="D421" s="40">
        <v>2.3</v>
      </c>
    </row>
    <row r="422" spans="1:4" ht="15.75">
      <c r="A422" s="18">
        <v>8</v>
      </c>
      <c r="B422" s="17" t="s">
        <v>225</v>
      </c>
      <c r="C422" s="14" t="s">
        <v>205</v>
      </c>
      <c r="D422" s="40">
        <v>2.9</v>
      </c>
    </row>
    <row r="423" spans="1:4" ht="15.75">
      <c r="A423" s="18">
        <v>9</v>
      </c>
      <c r="B423" s="17" t="s">
        <v>226</v>
      </c>
      <c r="C423" s="14" t="s">
        <v>205</v>
      </c>
      <c r="D423" s="40">
        <v>3.5</v>
      </c>
    </row>
    <row r="424" spans="1:4" ht="15.75">
      <c r="A424" s="18">
        <v>10</v>
      </c>
      <c r="B424" s="17" t="s">
        <v>227</v>
      </c>
      <c r="C424" s="14" t="s">
        <v>205</v>
      </c>
      <c r="D424" s="40">
        <v>3</v>
      </c>
    </row>
    <row r="425" spans="1:4" ht="15.75">
      <c r="A425" s="18">
        <v>11</v>
      </c>
      <c r="B425" s="17" t="s">
        <v>228</v>
      </c>
      <c r="C425" s="14" t="s">
        <v>205</v>
      </c>
      <c r="D425" s="40">
        <v>3.6</v>
      </c>
    </row>
    <row r="426" spans="1:4" ht="15.75">
      <c r="A426" s="18">
        <v>12</v>
      </c>
      <c r="B426" s="17" t="s">
        <v>229</v>
      </c>
      <c r="C426" s="14" t="s">
        <v>205</v>
      </c>
      <c r="D426" s="40">
        <v>4.7</v>
      </c>
    </row>
    <row r="427" spans="1:4" ht="15.75">
      <c r="A427" s="18">
        <v>13</v>
      </c>
      <c r="B427" s="17" t="s">
        <v>230</v>
      </c>
      <c r="C427" s="14" t="s">
        <v>205</v>
      </c>
      <c r="D427" s="40">
        <v>5.6</v>
      </c>
    </row>
    <row r="428" spans="1:4" ht="15.75">
      <c r="A428" s="18">
        <v>14</v>
      </c>
      <c r="B428" s="17" t="s">
        <v>231</v>
      </c>
      <c r="C428" s="14" t="s">
        <v>204</v>
      </c>
      <c r="D428" s="40">
        <v>2.8</v>
      </c>
    </row>
    <row r="429" spans="1:4" ht="15.75">
      <c r="A429" s="18">
        <v>15</v>
      </c>
      <c r="B429" s="17" t="s">
        <v>232</v>
      </c>
      <c r="C429" s="14" t="s">
        <v>204</v>
      </c>
      <c r="D429" s="40">
        <v>3.4</v>
      </c>
    </row>
    <row r="430" spans="1:4" ht="15.75">
      <c r="A430" s="18">
        <v>16</v>
      </c>
      <c r="B430" s="17" t="s">
        <v>233</v>
      </c>
      <c r="C430" s="14" t="s">
        <v>204</v>
      </c>
      <c r="D430" s="40">
        <v>1.3</v>
      </c>
    </row>
    <row r="431" spans="1:4" ht="15.75" customHeight="1">
      <c r="A431" s="18">
        <v>17</v>
      </c>
      <c r="B431" s="17" t="s">
        <v>234</v>
      </c>
      <c r="C431" s="14" t="s">
        <v>204</v>
      </c>
      <c r="D431" s="40">
        <v>1.55</v>
      </c>
    </row>
    <row r="432" spans="1:4" ht="15.75">
      <c r="A432" s="18">
        <v>18</v>
      </c>
      <c r="B432" s="17" t="s">
        <v>235</v>
      </c>
      <c r="C432" s="14" t="s">
        <v>204</v>
      </c>
      <c r="D432" s="40">
        <v>1.15</v>
      </c>
    </row>
    <row r="433" spans="1:4" ht="15.75" customHeight="1">
      <c r="A433" s="18">
        <v>19</v>
      </c>
      <c r="B433" s="17" t="s">
        <v>236</v>
      </c>
      <c r="C433" s="14" t="s">
        <v>204</v>
      </c>
      <c r="D433" s="40">
        <v>1.4</v>
      </c>
    </row>
    <row r="434" spans="1:4" ht="15.75">
      <c r="A434" s="18">
        <v>20</v>
      </c>
      <c r="B434" s="17" t="s">
        <v>237</v>
      </c>
      <c r="C434" s="14" t="s">
        <v>204</v>
      </c>
      <c r="D434" s="40">
        <v>0.95</v>
      </c>
    </row>
    <row r="435" spans="1:4" ht="15.75">
      <c r="A435" s="18">
        <v>21</v>
      </c>
      <c r="B435" s="17" t="s">
        <v>238</v>
      </c>
      <c r="C435" s="14" t="s">
        <v>204</v>
      </c>
      <c r="D435" s="40">
        <v>1.1</v>
      </c>
    </row>
    <row r="436" spans="1:4" ht="15.75">
      <c r="A436" s="18">
        <v>22</v>
      </c>
      <c r="B436" s="17" t="s">
        <v>239</v>
      </c>
      <c r="C436" s="14" t="s">
        <v>204</v>
      </c>
      <c r="D436" s="40">
        <v>0.75</v>
      </c>
    </row>
    <row r="437" spans="1:4" ht="15.75">
      <c r="A437" s="18">
        <v>23</v>
      </c>
      <c r="B437" s="17" t="s">
        <v>240</v>
      </c>
      <c r="C437" s="14" t="s">
        <v>204</v>
      </c>
      <c r="D437" s="40">
        <v>0.9</v>
      </c>
    </row>
    <row r="438" spans="1:4" ht="15.75">
      <c r="A438" s="18">
        <v>24</v>
      </c>
      <c r="B438" s="17" t="s">
        <v>241</v>
      </c>
      <c r="C438" s="14" t="s">
        <v>204</v>
      </c>
      <c r="D438" s="40">
        <v>0.65</v>
      </c>
    </row>
    <row r="439" spans="1:4" ht="15.75">
      <c r="A439" s="18">
        <v>25</v>
      </c>
      <c r="B439" s="17" t="s">
        <v>242</v>
      </c>
      <c r="C439" s="14" t="s">
        <v>204</v>
      </c>
      <c r="D439" s="40">
        <v>0.8</v>
      </c>
    </row>
    <row r="440" spans="1:4" ht="15.75">
      <c r="A440" s="18">
        <v>26</v>
      </c>
      <c r="B440" s="17" t="s">
        <v>243</v>
      </c>
      <c r="C440" s="14" t="s">
        <v>204</v>
      </c>
      <c r="D440" s="40">
        <v>0.55</v>
      </c>
    </row>
    <row r="441" spans="1:4" ht="15.75">
      <c r="A441" s="18">
        <v>27</v>
      </c>
      <c r="B441" s="17" t="s">
        <v>244</v>
      </c>
      <c r="C441" s="14" t="s">
        <v>204</v>
      </c>
      <c r="D441" s="40">
        <v>0.65</v>
      </c>
    </row>
    <row r="442" spans="1:4" ht="15.75">
      <c r="A442" s="18">
        <v>28</v>
      </c>
      <c r="B442" s="17" t="s">
        <v>245</v>
      </c>
      <c r="C442" s="14" t="s">
        <v>204</v>
      </c>
      <c r="D442" s="40">
        <v>110</v>
      </c>
    </row>
    <row r="443" spans="1:4" ht="15.75">
      <c r="A443" s="18">
        <v>29</v>
      </c>
      <c r="B443" s="17" t="s">
        <v>246</v>
      </c>
      <c r="C443" s="14" t="s">
        <v>204</v>
      </c>
      <c r="D443" s="40">
        <v>130</v>
      </c>
    </row>
    <row r="444" spans="1:4" ht="30">
      <c r="A444" s="18">
        <v>30</v>
      </c>
      <c r="B444" s="17" t="s">
        <v>247</v>
      </c>
      <c r="C444" s="14" t="s">
        <v>204</v>
      </c>
      <c r="D444" s="40">
        <v>60</v>
      </c>
    </row>
    <row r="445" spans="1:4" ht="30">
      <c r="A445" s="18">
        <v>31</v>
      </c>
      <c r="B445" s="17" t="s">
        <v>248</v>
      </c>
      <c r="C445" s="14" t="s">
        <v>204</v>
      </c>
      <c r="D445" s="40">
        <v>75</v>
      </c>
    </row>
    <row r="446" spans="1:4" ht="15.75">
      <c r="A446" s="18">
        <v>32</v>
      </c>
      <c r="B446" s="17" t="s">
        <v>249</v>
      </c>
      <c r="C446" s="14" t="s">
        <v>204</v>
      </c>
      <c r="D446" s="40">
        <v>2400</v>
      </c>
    </row>
    <row r="447" spans="1:4" ht="15.75" customHeight="1">
      <c r="A447" s="18">
        <v>33</v>
      </c>
      <c r="B447" s="17" t="s">
        <v>250</v>
      </c>
      <c r="C447" s="14" t="s">
        <v>204</v>
      </c>
      <c r="D447" s="40">
        <v>2900</v>
      </c>
    </row>
    <row r="448" spans="1:4" ht="15.75">
      <c r="A448" s="18">
        <v>34</v>
      </c>
      <c r="B448" s="17" t="s">
        <v>251</v>
      </c>
      <c r="C448" s="14" t="s">
        <v>204</v>
      </c>
      <c r="D448" s="40">
        <v>1600</v>
      </c>
    </row>
    <row r="449" spans="1:4" ht="15.75">
      <c r="A449" s="18">
        <v>35</v>
      </c>
      <c r="B449" s="17" t="s">
        <v>252</v>
      </c>
      <c r="C449" s="14" t="s">
        <v>204</v>
      </c>
      <c r="D449" s="40">
        <v>1900</v>
      </c>
    </row>
    <row r="450" spans="1:4" ht="15.75">
      <c r="A450" s="18">
        <v>36</v>
      </c>
      <c r="B450" s="17" t="s">
        <v>253</v>
      </c>
      <c r="C450" s="14" t="s">
        <v>205</v>
      </c>
      <c r="D450" s="40">
        <v>0.3</v>
      </c>
    </row>
    <row r="451" spans="1:4" ht="15.75">
      <c r="A451" s="18">
        <v>37</v>
      </c>
      <c r="B451" s="17" t="s">
        <v>254</v>
      </c>
      <c r="C451" s="14" t="s">
        <v>205</v>
      </c>
      <c r="D451" s="40">
        <v>0.4</v>
      </c>
    </row>
    <row r="452" spans="1:4" ht="15.75">
      <c r="A452" s="18">
        <v>38</v>
      </c>
      <c r="B452" s="17" t="s">
        <v>255</v>
      </c>
      <c r="C452" s="14" t="s">
        <v>205</v>
      </c>
      <c r="D452" s="40">
        <v>2.8</v>
      </c>
    </row>
    <row r="453" spans="1:4" ht="15.75">
      <c r="A453" s="18">
        <v>39</v>
      </c>
      <c r="B453" s="17" t="s">
        <v>256</v>
      </c>
      <c r="C453" s="14" t="s">
        <v>205</v>
      </c>
      <c r="D453" s="40">
        <v>3.4</v>
      </c>
    </row>
    <row r="454" spans="1:4" ht="15.75">
      <c r="A454" s="18">
        <v>40</v>
      </c>
      <c r="B454" s="17" t="s">
        <v>257</v>
      </c>
      <c r="C454" s="14" t="s">
        <v>204</v>
      </c>
      <c r="D454" s="40">
        <v>7600</v>
      </c>
    </row>
    <row r="455" spans="1:4" ht="15.75">
      <c r="A455" s="18">
        <v>41</v>
      </c>
      <c r="B455" s="17" t="s">
        <v>258</v>
      </c>
      <c r="C455" s="14" t="s">
        <v>204</v>
      </c>
      <c r="D455" s="40">
        <v>9100</v>
      </c>
    </row>
    <row r="456" spans="1:4" ht="15.75">
      <c r="A456" s="18">
        <v>42</v>
      </c>
      <c r="B456" s="17" t="s">
        <v>259</v>
      </c>
      <c r="C456" s="14" t="s">
        <v>204</v>
      </c>
      <c r="D456" s="40">
        <v>3400</v>
      </c>
    </row>
    <row r="457" spans="1:4" ht="15.75">
      <c r="A457" s="18">
        <v>43</v>
      </c>
      <c r="B457" s="17" t="s">
        <v>260</v>
      </c>
      <c r="C457" s="14" t="s">
        <v>204</v>
      </c>
      <c r="D457" s="40">
        <v>4100</v>
      </c>
    </row>
    <row r="458" spans="1:4" ht="15.75">
      <c r="A458" s="18">
        <v>44</v>
      </c>
      <c r="B458" s="17" t="s">
        <v>261</v>
      </c>
      <c r="C458" s="14" t="s">
        <v>204</v>
      </c>
      <c r="D458" s="40">
        <v>2200</v>
      </c>
    </row>
    <row r="459" spans="1:4" ht="15.75">
      <c r="A459" s="18">
        <v>45</v>
      </c>
      <c r="B459" s="17" t="s">
        <v>262</v>
      </c>
      <c r="C459" s="14" t="s">
        <v>204</v>
      </c>
      <c r="D459" s="40">
        <v>2700</v>
      </c>
    </row>
    <row r="460" spans="1:4" ht="15.75">
      <c r="A460" s="18">
        <v>46</v>
      </c>
      <c r="B460" s="17" t="s">
        <v>263</v>
      </c>
      <c r="C460" s="14" t="s">
        <v>204</v>
      </c>
      <c r="D460" s="40">
        <v>1200</v>
      </c>
    </row>
    <row r="461" spans="1:4" ht="15.75" customHeight="1">
      <c r="A461" s="18">
        <v>47</v>
      </c>
      <c r="B461" s="17" t="s">
        <v>264</v>
      </c>
      <c r="C461" s="14" t="s">
        <v>204</v>
      </c>
      <c r="D461" s="40">
        <v>1400</v>
      </c>
    </row>
    <row r="462" spans="1:4" ht="15.75" customHeight="1">
      <c r="A462" s="18">
        <v>48</v>
      </c>
      <c r="B462" s="17" t="s">
        <v>265</v>
      </c>
      <c r="C462" s="14" t="s">
        <v>205</v>
      </c>
      <c r="D462" s="40">
        <v>4</v>
      </c>
    </row>
    <row r="463" spans="1:4" ht="15.75" customHeight="1">
      <c r="A463" s="18">
        <v>49</v>
      </c>
      <c r="B463" s="17" t="s">
        <v>266</v>
      </c>
      <c r="C463" s="14" t="s">
        <v>205</v>
      </c>
      <c r="D463" s="40">
        <v>4.8</v>
      </c>
    </row>
    <row r="464" spans="1:4" ht="15.75" customHeight="1">
      <c r="A464" s="18">
        <v>50</v>
      </c>
      <c r="B464" s="17" t="s">
        <v>267</v>
      </c>
      <c r="C464" s="14" t="s">
        <v>205</v>
      </c>
      <c r="D464" s="40">
        <v>6.7</v>
      </c>
    </row>
    <row r="465" spans="1:4" ht="15.75" customHeight="1">
      <c r="A465" s="18">
        <v>51</v>
      </c>
      <c r="B465" s="17" t="s">
        <v>268</v>
      </c>
      <c r="C465" s="14" t="s">
        <v>205</v>
      </c>
      <c r="D465" s="40">
        <v>8</v>
      </c>
    </row>
    <row r="466" spans="1:4" ht="15.75">
      <c r="A466" s="18">
        <v>52</v>
      </c>
      <c r="B466" s="17" t="s">
        <v>269</v>
      </c>
      <c r="C466" s="14" t="s">
        <v>205</v>
      </c>
      <c r="D466" s="40">
        <v>0.75</v>
      </c>
    </row>
    <row r="467" spans="1:4" ht="15.75">
      <c r="A467" s="18">
        <v>53</v>
      </c>
      <c r="B467" s="17" t="s">
        <v>270</v>
      </c>
      <c r="C467" s="14" t="s">
        <v>205</v>
      </c>
      <c r="D467" s="40">
        <v>0.9</v>
      </c>
    </row>
    <row r="468" spans="1:4" ht="15.75">
      <c r="A468" s="18">
        <v>54</v>
      </c>
      <c r="B468" s="17" t="s">
        <v>271</v>
      </c>
      <c r="C468" s="14" t="s">
        <v>205</v>
      </c>
      <c r="D468" s="40">
        <v>0.2</v>
      </c>
    </row>
    <row r="469" spans="1:4" ht="15.75">
      <c r="A469" s="18">
        <v>55</v>
      </c>
      <c r="B469" s="17" t="s">
        <v>272</v>
      </c>
      <c r="C469" s="14" t="s">
        <v>205</v>
      </c>
      <c r="D469" s="40">
        <v>0.25</v>
      </c>
    </row>
    <row r="470" spans="1:4" ht="15.75">
      <c r="A470" s="18">
        <v>56</v>
      </c>
      <c r="B470" s="17" t="s">
        <v>273</v>
      </c>
      <c r="C470" s="14" t="s">
        <v>279</v>
      </c>
      <c r="D470" s="40">
        <v>1.6</v>
      </c>
    </row>
    <row r="471" spans="1:4" ht="15.75">
      <c r="A471" s="18">
        <v>57</v>
      </c>
      <c r="B471" s="17" t="s">
        <v>274</v>
      </c>
      <c r="C471" s="14" t="s">
        <v>279</v>
      </c>
      <c r="D471" s="40">
        <v>1.8</v>
      </c>
    </row>
    <row r="472" spans="1:4" ht="15.75">
      <c r="A472" s="18">
        <v>58</v>
      </c>
      <c r="B472" s="17" t="s">
        <v>275</v>
      </c>
      <c r="C472" s="14" t="s">
        <v>279</v>
      </c>
      <c r="D472" s="40">
        <v>1.6</v>
      </c>
    </row>
    <row r="473" spans="1:4" ht="15.75">
      <c r="A473" s="18">
        <v>59</v>
      </c>
      <c r="B473" s="17" t="s">
        <v>276</v>
      </c>
      <c r="C473" s="14" t="s">
        <v>279</v>
      </c>
      <c r="D473" s="40">
        <v>1.9</v>
      </c>
    </row>
    <row r="474" spans="1:4" ht="15.75">
      <c r="A474" s="18">
        <v>60</v>
      </c>
      <c r="B474" s="17" t="s">
        <v>277</v>
      </c>
      <c r="C474" s="14" t="s">
        <v>279</v>
      </c>
      <c r="D474" s="40">
        <v>3.3</v>
      </c>
    </row>
    <row r="475" spans="1:4" ht="15.75">
      <c r="A475" s="18">
        <v>61</v>
      </c>
      <c r="B475" s="17" t="s">
        <v>278</v>
      </c>
      <c r="C475" s="14" t="s">
        <v>279</v>
      </c>
      <c r="D475" s="40">
        <v>4</v>
      </c>
    </row>
    <row r="476" spans="1:4" ht="30">
      <c r="A476" s="18">
        <v>62</v>
      </c>
      <c r="B476" s="17" t="s">
        <v>280</v>
      </c>
      <c r="C476" s="14" t="s">
        <v>288</v>
      </c>
      <c r="D476" s="40">
        <v>24.5</v>
      </c>
    </row>
    <row r="477" spans="1:4" ht="32.25" customHeight="1">
      <c r="A477" s="18">
        <v>63</v>
      </c>
      <c r="B477" s="17" t="s">
        <v>281</v>
      </c>
      <c r="C477" s="14" t="s">
        <v>288</v>
      </c>
      <c r="D477" s="40">
        <v>29</v>
      </c>
    </row>
    <row r="478" spans="1:4" ht="30">
      <c r="A478" s="18">
        <v>64</v>
      </c>
      <c r="B478" s="17" t="s">
        <v>282</v>
      </c>
      <c r="C478" s="14" t="s">
        <v>288</v>
      </c>
      <c r="D478" s="40">
        <v>21</v>
      </c>
    </row>
    <row r="479" spans="1:4" ht="31.5" customHeight="1">
      <c r="A479" s="18">
        <v>65</v>
      </c>
      <c r="B479" s="17" t="s">
        <v>283</v>
      </c>
      <c r="C479" s="14" t="s">
        <v>288</v>
      </c>
      <c r="D479" s="40">
        <v>25</v>
      </c>
    </row>
    <row r="480" spans="1:4" ht="15.75" customHeight="1">
      <c r="A480" s="18">
        <v>66</v>
      </c>
      <c r="B480" s="17" t="s">
        <v>284</v>
      </c>
      <c r="C480" s="14" t="s">
        <v>288</v>
      </c>
      <c r="D480" s="40">
        <v>1.4</v>
      </c>
    </row>
    <row r="481" spans="1:4" ht="15.75">
      <c r="A481" s="18">
        <v>67</v>
      </c>
      <c r="B481" s="17" t="s">
        <v>285</v>
      </c>
      <c r="C481" s="14" t="s">
        <v>288</v>
      </c>
      <c r="D481" s="40">
        <v>1.7</v>
      </c>
    </row>
    <row r="482" spans="1:4" ht="15.75">
      <c r="A482" s="18">
        <v>68</v>
      </c>
      <c r="B482" s="17" t="s">
        <v>286</v>
      </c>
      <c r="C482" s="14" t="s">
        <v>288</v>
      </c>
      <c r="D482" s="40">
        <v>0.8</v>
      </c>
    </row>
    <row r="483" spans="1:4" ht="15.75">
      <c r="A483" s="18">
        <v>69</v>
      </c>
      <c r="B483" s="17" t="s">
        <v>287</v>
      </c>
      <c r="C483" s="14" t="s">
        <v>288</v>
      </c>
      <c r="D483" s="40">
        <v>1</v>
      </c>
    </row>
    <row r="484" spans="1:4" ht="15.75">
      <c r="A484" s="18">
        <v>70</v>
      </c>
      <c r="B484" s="17" t="s">
        <v>289</v>
      </c>
      <c r="C484" s="14" t="s">
        <v>279</v>
      </c>
      <c r="D484" s="40">
        <v>6.8</v>
      </c>
    </row>
    <row r="485" spans="1:4" ht="15.75">
      <c r="A485" s="18">
        <v>71</v>
      </c>
      <c r="B485" s="17" t="s">
        <v>290</v>
      </c>
      <c r="C485" s="14" t="s">
        <v>279</v>
      </c>
      <c r="D485" s="40">
        <v>8.15</v>
      </c>
    </row>
    <row r="486" spans="1:4" ht="15.75">
      <c r="A486" s="18">
        <v>72</v>
      </c>
      <c r="B486" s="17" t="s">
        <v>291</v>
      </c>
      <c r="C486" s="14" t="s">
        <v>279</v>
      </c>
      <c r="D486" s="40">
        <v>5.5</v>
      </c>
    </row>
    <row r="487" spans="1:4" ht="15.75">
      <c r="A487" s="18">
        <v>73</v>
      </c>
      <c r="B487" s="17" t="s">
        <v>292</v>
      </c>
      <c r="C487" s="14" t="s">
        <v>279</v>
      </c>
      <c r="D487" s="40">
        <v>6.6</v>
      </c>
    </row>
    <row r="488" spans="1:4" ht="15.75">
      <c r="A488" s="18">
        <v>74</v>
      </c>
      <c r="B488" s="17" t="s">
        <v>293</v>
      </c>
      <c r="C488" s="14" t="s">
        <v>279</v>
      </c>
      <c r="D488" s="40">
        <v>4.5</v>
      </c>
    </row>
    <row r="489" spans="1:4" ht="15.75">
      <c r="A489" s="18">
        <v>75</v>
      </c>
      <c r="B489" s="17" t="s">
        <v>294</v>
      </c>
      <c r="C489" s="14" t="s">
        <v>279</v>
      </c>
      <c r="D489" s="40">
        <v>5.4</v>
      </c>
    </row>
    <row r="490" spans="1:4" ht="15.75">
      <c r="A490" s="18">
        <v>76</v>
      </c>
      <c r="B490" s="17" t="s">
        <v>295</v>
      </c>
      <c r="C490" s="14" t="s">
        <v>204</v>
      </c>
      <c r="D490" s="40">
        <v>0.16</v>
      </c>
    </row>
    <row r="491" spans="1:4" ht="15.75">
      <c r="A491" s="18">
        <v>77</v>
      </c>
      <c r="B491" s="17" t="s">
        <v>296</v>
      </c>
      <c r="C491" s="14" t="s">
        <v>204</v>
      </c>
      <c r="D491" s="40">
        <v>0.19</v>
      </c>
    </row>
    <row r="492" spans="1:4" ht="15.75">
      <c r="A492" s="18">
        <v>78</v>
      </c>
      <c r="B492" s="17" t="s">
        <v>297</v>
      </c>
      <c r="C492" s="14" t="s">
        <v>204</v>
      </c>
      <c r="D492" s="40">
        <v>1.5</v>
      </c>
    </row>
    <row r="493" spans="1:4" ht="15.75" customHeight="1">
      <c r="A493" s="18">
        <v>79</v>
      </c>
      <c r="B493" s="17" t="s">
        <v>298</v>
      </c>
      <c r="C493" s="14" t="s">
        <v>204</v>
      </c>
      <c r="D493" s="40">
        <v>1.8</v>
      </c>
    </row>
    <row r="494" spans="1:4" ht="30">
      <c r="A494" s="18">
        <v>80</v>
      </c>
      <c r="B494" s="17" t="s">
        <v>299</v>
      </c>
      <c r="C494" s="14" t="s">
        <v>204</v>
      </c>
      <c r="D494" s="40">
        <v>0.27</v>
      </c>
    </row>
    <row r="495" spans="1:4" ht="30">
      <c r="A495" s="18">
        <v>81</v>
      </c>
      <c r="B495" s="17" t="s">
        <v>300</v>
      </c>
      <c r="C495" s="14" t="s">
        <v>204</v>
      </c>
      <c r="D495" s="40">
        <v>0.33</v>
      </c>
    </row>
    <row r="496" spans="1:4" ht="15.75">
      <c r="A496" s="18">
        <v>82</v>
      </c>
      <c r="B496" s="17" t="s">
        <v>301</v>
      </c>
      <c r="C496" s="14" t="s">
        <v>288</v>
      </c>
      <c r="D496" s="40">
        <v>1.7</v>
      </c>
    </row>
    <row r="497" spans="1:4" ht="15.75">
      <c r="A497" s="18">
        <v>83</v>
      </c>
      <c r="B497" s="17" t="s">
        <v>302</v>
      </c>
      <c r="C497" s="14" t="s">
        <v>288</v>
      </c>
      <c r="D497" s="40">
        <v>2.05</v>
      </c>
    </row>
    <row r="498" spans="1:4" ht="15.75">
      <c r="A498" s="18">
        <v>84</v>
      </c>
      <c r="B498" s="17" t="s">
        <v>303</v>
      </c>
      <c r="C498" s="14" t="s">
        <v>774</v>
      </c>
      <c r="D498" s="15">
        <v>510</v>
      </c>
    </row>
    <row r="499" spans="1:4" ht="15.75">
      <c r="A499" s="18">
        <v>85</v>
      </c>
      <c r="B499" s="17" t="s">
        <v>304</v>
      </c>
      <c r="C499" s="14" t="s">
        <v>774</v>
      </c>
      <c r="D499" s="15">
        <v>615</v>
      </c>
    </row>
    <row r="500" spans="1:4" ht="15.75">
      <c r="A500" s="18">
        <v>86</v>
      </c>
      <c r="B500" s="17" t="s">
        <v>305</v>
      </c>
      <c r="C500" s="14" t="s">
        <v>774</v>
      </c>
      <c r="D500" s="15">
        <v>365</v>
      </c>
    </row>
    <row r="501" spans="1:4" ht="15.75">
      <c r="A501" s="18">
        <v>87</v>
      </c>
      <c r="B501" s="17" t="s">
        <v>306</v>
      </c>
      <c r="C501" s="14" t="s">
        <v>774</v>
      </c>
      <c r="D501" s="15">
        <v>440</v>
      </c>
    </row>
    <row r="502" spans="1:4" ht="15.75">
      <c r="A502" s="18">
        <v>88</v>
      </c>
      <c r="B502" s="17" t="s">
        <v>307</v>
      </c>
      <c r="C502" s="14" t="s">
        <v>774</v>
      </c>
      <c r="D502" s="15">
        <v>205</v>
      </c>
    </row>
    <row r="503" spans="1:4" ht="15.75">
      <c r="A503" s="18">
        <v>89</v>
      </c>
      <c r="B503" s="17" t="s">
        <v>308</v>
      </c>
      <c r="C503" s="14" t="s">
        <v>774</v>
      </c>
      <c r="D503" s="15">
        <v>250</v>
      </c>
    </row>
    <row r="504" spans="1:4" ht="15.75">
      <c r="A504" s="18">
        <v>90</v>
      </c>
      <c r="B504" s="17" t="s">
        <v>309</v>
      </c>
      <c r="C504" s="14" t="s">
        <v>774</v>
      </c>
      <c r="D504" s="15">
        <v>500</v>
      </c>
    </row>
    <row r="505" spans="1:4" ht="15.75">
      <c r="A505" s="18">
        <v>91</v>
      </c>
      <c r="B505" s="17" t="s">
        <v>310</v>
      </c>
      <c r="C505" s="14" t="s">
        <v>774</v>
      </c>
      <c r="D505" s="15">
        <v>600</v>
      </c>
    </row>
    <row r="506" spans="1:4" ht="15.75">
      <c r="A506" s="18">
        <v>92</v>
      </c>
      <c r="B506" s="17" t="s">
        <v>311</v>
      </c>
      <c r="C506" s="14" t="s">
        <v>774</v>
      </c>
      <c r="D506" s="15">
        <v>320</v>
      </c>
    </row>
    <row r="507" spans="1:4" ht="15.75">
      <c r="A507" s="18">
        <v>93</v>
      </c>
      <c r="B507" s="17" t="s">
        <v>312</v>
      </c>
      <c r="C507" s="14" t="s">
        <v>774</v>
      </c>
      <c r="D507" s="15">
        <v>380</v>
      </c>
    </row>
    <row r="508" spans="1:4" ht="15.75">
      <c r="A508" s="18">
        <v>94</v>
      </c>
      <c r="B508" s="17" t="s">
        <v>313</v>
      </c>
      <c r="C508" s="14" t="s">
        <v>774</v>
      </c>
      <c r="D508" s="15">
        <v>245</v>
      </c>
    </row>
    <row r="509" spans="1:4" ht="15.75">
      <c r="A509" s="18">
        <v>95</v>
      </c>
      <c r="B509" s="17" t="s">
        <v>314</v>
      </c>
      <c r="C509" s="14" t="s">
        <v>774</v>
      </c>
      <c r="D509" s="15">
        <v>295</v>
      </c>
    </row>
    <row r="510" spans="1:4" ht="15.75">
      <c r="A510" s="18">
        <v>96</v>
      </c>
      <c r="B510" s="17" t="s">
        <v>315</v>
      </c>
      <c r="C510" s="14" t="s">
        <v>774</v>
      </c>
      <c r="D510" s="15">
        <v>67</v>
      </c>
    </row>
    <row r="511" spans="1:4" ht="15.75">
      <c r="A511" s="18">
        <v>97</v>
      </c>
      <c r="B511" s="17" t="s">
        <v>316</v>
      </c>
      <c r="C511" s="14" t="s">
        <v>774</v>
      </c>
      <c r="D511" s="15">
        <v>80</v>
      </c>
    </row>
    <row r="512" spans="1:4" ht="15.75">
      <c r="A512" s="18">
        <v>98</v>
      </c>
      <c r="B512" s="17" t="s">
        <v>317</v>
      </c>
      <c r="C512" s="14" t="s">
        <v>205</v>
      </c>
      <c r="D512" s="40">
        <v>5.05</v>
      </c>
    </row>
    <row r="513" spans="1:4" ht="15.75">
      <c r="A513" s="18">
        <v>99</v>
      </c>
      <c r="B513" s="17" t="s">
        <v>318</v>
      </c>
      <c r="C513" s="14" t="s">
        <v>205</v>
      </c>
      <c r="D513" s="40">
        <v>6.05</v>
      </c>
    </row>
    <row r="514" spans="1:4" ht="15.75">
      <c r="A514" s="18">
        <v>100</v>
      </c>
      <c r="B514" s="17" t="s">
        <v>319</v>
      </c>
      <c r="C514" s="14" t="s">
        <v>205</v>
      </c>
      <c r="D514" s="40">
        <v>7.7</v>
      </c>
    </row>
    <row r="515" spans="1:4" ht="15.75" customHeight="1">
      <c r="A515" s="18">
        <v>101</v>
      </c>
      <c r="B515" s="17" t="s">
        <v>320</v>
      </c>
      <c r="C515" s="14" t="s">
        <v>205</v>
      </c>
      <c r="D515" s="40">
        <v>9.2</v>
      </c>
    </row>
    <row r="516" spans="1:4" ht="15.75" customHeight="1">
      <c r="A516" s="18">
        <v>102</v>
      </c>
      <c r="B516" s="17" t="s">
        <v>321</v>
      </c>
      <c r="C516" s="14" t="s">
        <v>205</v>
      </c>
      <c r="D516" s="40">
        <v>5.5</v>
      </c>
    </row>
    <row r="517" spans="1:4" ht="15.75">
      <c r="A517" s="18">
        <v>103</v>
      </c>
      <c r="B517" s="17" t="s">
        <v>322</v>
      </c>
      <c r="C517" s="14" t="s">
        <v>205</v>
      </c>
      <c r="D517" s="40">
        <v>6.6</v>
      </c>
    </row>
    <row r="518" spans="1:4" ht="15.75">
      <c r="A518" s="18">
        <v>104</v>
      </c>
      <c r="B518" s="17" t="s">
        <v>323</v>
      </c>
      <c r="C518" s="14" t="s">
        <v>205</v>
      </c>
      <c r="D518" s="40">
        <v>4.8</v>
      </c>
    </row>
    <row r="519" spans="1:4" ht="15.75">
      <c r="A519" s="18">
        <v>105</v>
      </c>
      <c r="B519" s="17" t="s">
        <v>324</v>
      </c>
      <c r="C519" s="14" t="s">
        <v>205</v>
      </c>
      <c r="D519" s="40">
        <v>5.8</v>
      </c>
    </row>
    <row r="520" spans="1:4" ht="15.75">
      <c r="A520" s="18">
        <v>106</v>
      </c>
      <c r="B520" s="17" t="s">
        <v>325</v>
      </c>
      <c r="C520" s="14" t="s">
        <v>205</v>
      </c>
      <c r="D520" s="40">
        <v>0.8</v>
      </c>
    </row>
    <row r="521" spans="1:4" ht="15.75">
      <c r="A521" s="18">
        <v>107</v>
      </c>
      <c r="B521" s="17" t="s">
        <v>326</v>
      </c>
      <c r="C521" s="14" t="s">
        <v>205</v>
      </c>
      <c r="D521" s="40">
        <v>0.95</v>
      </c>
    </row>
    <row r="522" spans="1:4" ht="15.75">
      <c r="A522" s="18">
        <v>108</v>
      </c>
      <c r="B522" s="17" t="s">
        <v>327</v>
      </c>
      <c r="C522" s="14" t="s">
        <v>773</v>
      </c>
      <c r="D522" s="40">
        <v>11.5</v>
      </c>
    </row>
    <row r="523" spans="1:4" ht="15.75" customHeight="1">
      <c r="A523" s="18">
        <v>109</v>
      </c>
      <c r="B523" s="17" t="s">
        <v>328</v>
      </c>
      <c r="C523" s="14" t="s">
        <v>773</v>
      </c>
      <c r="D523" s="40">
        <v>13.8</v>
      </c>
    </row>
    <row r="524" spans="1:4" ht="15.75" customHeight="1">
      <c r="A524" s="18">
        <v>110</v>
      </c>
      <c r="B524" s="17" t="s">
        <v>329</v>
      </c>
      <c r="C524" s="14" t="s">
        <v>773</v>
      </c>
      <c r="D524" s="40">
        <v>15.1</v>
      </c>
    </row>
    <row r="525" spans="1:4" ht="15.75">
      <c r="A525" s="18">
        <v>111</v>
      </c>
      <c r="B525" s="17" t="s">
        <v>330</v>
      </c>
      <c r="C525" s="14" t="s">
        <v>773</v>
      </c>
      <c r="D525" s="40">
        <v>18.1</v>
      </c>
    </row>
    <row r="526" spans="1:4" ht="15.75">
      <c r="A526" s="18">
        <v>112</v>
      </c>
      <c r="B526" s="17" t="s">
        <v>331</v>
      </c>
      <c r="C526" s="14" t="s">
        <v>773</v>
      </c>
      <c r="D526" s="15">
        <v>300</v>
      </c>
    </row>
    <row r="527" spans="1:4" ht="15.75">
      <c r="A527" s="18">
        <v>113</v>
      </c>
      <c r="B527" s="17" t="s">
        <v>332</v>
      </c>
      <c r="C527" s="14" t="s">
        <v>773</v>
      </c>
      <c r="D527" s="15">
        <v>360</v>
      </c>
    </row>
    <row r="528" spans="1:4" ht="15.75">
      <c r="A528" s="18">
        <v>114</v>
      </c>
      <c r="B528" s="17" t="s">
        <v>333</v>
      </c>
      <c r="C528" s="14" t="s">
        <v>773</v>
      </c>
      <c r="D528" s="15">
        <v>880</v>
      </c>
    </row>
    <row r="529" spans="1:4" ht="15.75">
      <c r="A529" s="18">
        <v>115</v>
      </c>
      <c r="B529" s="17" t="s">
        <v>334</v>
      </c>
      <c r="C529" s="14" t="s">
        <v>773</v>
      </c>
      <c r="D529" s="15">
        <v>1050</v>
      </c>
    </row>
    <row r="530" spans="1:4" ht="30">
      <c r="A530" s="18">
        <v>116</v>
      </c>
      <c r="B530" s="17" t="s">
        <v>335</v>
      </c>
      <c r="C530" s="14" t="s">
        <v>773</v>
      </c>
      <c r="D530" s="15">
        <v>190</v>
      </c>
    </row>
    <row r="531" spans="1:4" ht="30">
      <c r="A531" s="18">
        <v>117</v>
      </c>
      <c r="B531" s="17" t="s">
        <v>336</v>
      </c>
      <c r="C531" s="14" t="s">
        <v>773</v>
      </c>
      <c r="D531" s="15">
        <v>225</v>
      </c>
    </row>
    <row r="532" spans="1:4" ht="15.75">
      <c r="A532" s="18">
        <v>118</v>
      </c>
      <c r="B532" s="17" t="s">
        <v>337</v>
      </c>
      <c r="C532" s="14" t="s">
        <v>773</v>
      </c>
      <c r="D532" s="15">
        <v>3970</v>
      </c>
    </row>
    <row r="533" spans="1:4" ht="15.75" customHeight="1">
      <c r="A533" s="18">
        <v>119</v>
      </c>
      <c r="B533" s="17" t="s">
        <v>338</v>
      </c>
      <c r="C533" s="14" t="s">
        <v>773</v>
      </c>
      <c r="D533" s="15">
        <v>4770</v>
      </c>
    </row>
    <row r="534" spans="1:4" ht="15.75">
      <c r="A534" s="18">
        <v>120</v>
      </c>
      <c r="B534" s="17" t="s">
        <v>339</v>
      </c>
      <c r="C534" s="14" t="s">
        <v>193</v>
      </c>
      <c r="D534" s="15">
        <v>305</v>
      </c>
    </row>
    <row r="535" spans="1:4" ht="15.75" customHeight="1">
      <c r="A535" s="18">
        <v>121</v>
      </c>
      <c r="B535" s="17" t="s">
        <v>340</v>
      </c>
      <c r="C535" s="14" t="s">
        <v>193</v>
      </c>
      <c r="D535" s="15">
        <v>365</v>
      </c>
    </row>
    <row r="536" spans="1:4" ht="15.75" customHeight="1">
      <c r="A536" s="18">
        <v>122</v>
      </c>
      <c r="B536" s="17" t="s">
        <v>341</v>
      </c>
      <c r="C536" s="14" t="s">
        <v>193</v>
      </c>
      <c r="D536" s="15">
        <v>20</v>
      </c>
    </row>
    <row r="537" spans="1:4" ht="15.75" customHeight="1">
      <c r="A537" s="18">
        <v>123</v>
      </c>
      <c r="B537" s="17" t="s">
        <v>342</v>
      </c>
      <c r="C537" s="14" t="s">
        <v>193</v>
      </c>
      <c r="D537" s="15">
        <v>23</v>
      </c>
    </row>
    <row r="538" spans="1:4" ht="30">
      <c r="A538" s="18">
        <v>124</v>
      </c>
      <c r="B538" s="17" t="s">
        <v>343</v>
      </c>
      <c r="C538" s="14" t="s">
        <v>773</v>
      </c>
      <c r="D538" s="15">
        <v>1140</v>
      </c>
    </row>
    <row r="539" spans="1:4" ht="30">
      <c r="A539" s="18">
        <v>125</v>
      </c>
      <c r="B539" s="17" t="s">
        <v>344</v>
      </c>
      <c r="C539" s="14" t="s">
        <v>773</v>
      </c>
      <c r="D539" s="15">
        <v>1370</v>
      </c>
    </row>
    <row r="540" spans="1:4" ht="15.75" customHeight="1">
      <c r="A540" s="18">
        <v>126</v>
      </c>
      <c r="B540" s="17" t="s">
        <v>345</v>
      </c>
      <c r="C540" s="14" t="s">
        <v>773</v>
      </c>
      <c r="D540" s="15">
        <v>6560</v>
      </c>
    </row>
    <row r="541" spans="1:4" ht="15.75">
      <c r="A541" s="18">
        <v>127</v>
      </c>
      <c r="B541" s="17" t="s">
        <v>346</v>
      </c>
      <c r="C541" s="14" t="s">
        <v>773</v>
      </c>
      <c r="D541" s="15">
        <v>7875</v>
      </c>
    </row>
    <row r="542" spans="1:4" ht="15.75">
      <c r="A542" s="18">
        <v>128</v>
      </c>
      <c r="B542" s="17" t="s">
        <v>347</v>
      </c>
      <c r="C542" s="14" t="s">
        <v>773</v>
      </c>
      <c r="D542" s="15">
        <v>2690</v>
      </c>
    </row>
    <row r="543" spans="1:4" ht="15.75" customHeight="1">
      <c r="A543" s="18">
        <v>129</v>
      </c>
      <c r="B543" s="17" t="s">
        <v>348</v>
      </c>
      <c r="C543" s="14" t="s">
        <v>773</v>
      </c>
      <c r="D543" s="15">
        <v>3225</v>
      </c>
    </row>
    <row r="544" spans="1:4" ht="15.75">
      <c r="A544" s="18">
        <v>130</v>
      </c>
      <c r="B544" s="17" t="s">
        <v>349</v>
      </c>
      <c r="C544" s="14" t="s">
        <v>773</v>
      </c>
      <c r="D544" s="15">
        <v>645</v>
      </c>
    </row>
    <row r="545" spans="1:4" ht="15.75">
      <c r="A545" s="18">
        <v>131</v>
      </c>
      <c r="B545" s="17" t="s">
        <v>350</v>
      </c>
      <c r="C545" s="14" t="s">
        <v>773</v>
      </c>
      <c r="D545" s="15">
        <v>770</v>
      </c>
    </row>
    <row r="546" spans="1:4" ht="15.75">
      <c r="A546" s="18">
        <v>132</v>
      </c>
      <c r="B546" s="17" t="s">
        <v>351</v>
      </c>
      <c r="C546" s="14" t="s">
        <v>773</v>
      </c>
      <c r="D546" s="15">
        <v>375</v>
      </c>
    </row>
    <row r="547" spans="1:4" ht="15.75">
      <c r="A547" s="18">
        <v>133</v>
      </c>
      <c r="B547" s="17" t="s">
        <v>352</v>
      </c>
      <c r="C547" s="14" t="s">
        <v>773</v>
      </c>
      <c r="D547" s="15">
        <v>450</v>
      </c>
    </row>
    <row r="548" spans="1:4" ht="30">
      <c r="A548" s="18">
        <v>134</v>
      </c>
      <c r="B548" s="17" t="s">
        <v>353</v>
      </c>
      <c r="C548" s="14" t="s">
        <v>773</v>
      </c>
      <c r="D548" s="15">
        <v>830</v>
      </c>
    </row>
    <row r="549" spans="1:4" ht="30">
      <c r="A549" s="18">
        <v>135</v>
      </c>
      <c r="B549" s="17" t="s">
        <v>354</v>
      </c>
      <c r="C549" s="14" t="s">
        <v>773</v>
      </c>
      <c r="D549" s="15">
        <v>1000</v>
      </c>
    </row>
    <row r="550" spans="1:4" ht="15.75">
      <c r="A550" s="18">
        <v>136</v>
      </c>
      <c r="B550" s="17" t="s">
        <v>355</v>
      </c>
      <c r="C550" s="14" t="s">
        <v>773</v>
      </c>
      <c r="D550" s="15">
        <v>520</v>
      </c>
    </row>
    <row r="551" spans="1:4" ht="15.75" customHeight="1">
      <c r="A551" s="18">
        <v>137</v>
      </c>
      <c r="B551" s="17" t="s">
        <v>356</v>
      </c>
      <c r="C551" s="14" t="s">
        <v>773</v>
      </c>
      <c r="D551" s="15">
        <v>625</v>
      </c>
    </row>
    <row r="552" spans="1:4" ht="15.75" customHeight="1">
      <c r="A552" s="18">
        <v>138</v>
      </c>
      <c r="B552" s="17" t="s">
        <v>357</v>
      </c>
      <c r="C552" s="14" t="s">
        <v>194</v>
      </c>
      <c r="D552" s="15">
        <v>31</v>
      </c>
    </row>
    <row r="553" spans="1:4" ht="15.75" customHeight="1">
      <c r="A553" s="18">
        <v>139</v>
      </c>
      <c r="B553" s="17" t="s">
        <v>358</v>
      </c>
      <c r="C553" s="14" t="s">
        <v>194</v>
      </c>
      <c r="D553" s="15">
        <v>38</v>
      </c>
    </row>
    <row r="554" spans="1:4" ht="15.75" customHeight="1">
      <c r="A554" s="18">
        <v>140</v>
      </c>
      <c r="B554" s="17" t="s">
        <v>359</v>
      </c>
      <c r="C554" s="14" t="s">
        <v>194</v>
      </c>
      <c r="D554" s="15">
        <v>32</v>
      </c>
    </row>
    <row r="555" spans="1:4" ht="30">
      <c r="A555" s="18">
        <v>141</v>
      </c>
      <c r="B555" s="17" t="s">
        <v>360</v>
      </c>
      <c r="C555" s="14" t="s">
        <v>194</v>
      </c>
      <c r="D555" s="15">
        <v>39</v>
      </c>
    </row>
    <row r="556" spans="1:4" ht="15.75">
      <c r="A556" s="18">
        <v>142</v>
      </c>
      <c r="B556" s="17" t="s">
        <v>361</v>
      </c>
      <c r="C556" s="14" t="s">
        <v>188</v>
      </c>
      <c r="D556" s="40">
        <v>0.25</v>
      </c>
    </row>
    <row r="557" spans="1:4" ht="15.75">
      <c r="A557" s="18">
        <v>143</v>
      </c>
      <c r="B557" s="17" t="s">
        <v>369</v>
      </c>
      <c r="C557" s="14" t="s">
        <v>188</v>
      </c>
      <c r="D557" s="44">
        <v>0.3</v>
      </c>
    </row>
    <row r="558" spans="1:4" ht="30">
      <c r="A558" s="18">
        <v>144</v>
      </c>
      <c r="B558" s="17" t="s">
        <v>370</v>
      </c>
      <c r="C558" s="14" t="s">
        <v>188</v>
      </c>
      <c r="D558" s="44">
        <v>0.75</v>
      </c>
    </row>
    <row r="559" spans="1:4" ht="30">
      <c r="A559" s="18">
        <v>145</v>
      </c>
      <c r="B559" s="17" t="s">
        <v>371</v>
      </c>
      <c r="C559" s="14" t="s">
        <v>188</v>
      </c>
      <c r="D559" s="44">
        <v>0.9</v>
      </c>
    </row>
    <row r="560" spans="1:4" ht="30">
      <c r="A560" s="18">
        <v>146</v>
      </c>
      <c r="B560" s="17" t="s">
        <v>372</v>
      </c>
      <c r="C560" s="14" t="s">
        <v>188</v>
      </c>
      <c r="D560" s="44">
        <v>3.3</v>
      </c>
    </row>
    <row r="561" spans="1:4" ht="30">
      <c r="A561" s="18">
        <v>147</v>
      </c>
      <c r="B561" s="17" t="s">
        <v>373</v>
      </c>
      <c r="C561" s="14" t="s">
        <v>188</v>
      </c>
      <c r="D561" s="44">
        <v>3.9</v>
      </c>
    </row>
    <row r="562" spans="1:4" ht="30">
      <c r="A562" s="18">
        <v>148</v>
      </c>
      <c r="B562" s="17" t="s">
        <v>374</v>
      </c>
      <c r="C562" s="14" t="s">
        <v>195</v>
      </c>
      <c r="D562" s="44">
        <v>1.2</v>
      </c>
    </row>
    <row r="563" spans="1:4" ht="30">
      <c r="A563" s="18">
        <v>149</v>
      </c>
      <c r="B563" s="17" t="s">
        <v>362</v>
      </c>
      <c r="C563" s="14" t="s">
        <v>195</v>
      </c>
      <c r="D563" s="44">
        <v>1.5</v>
      </c>
    </row>
    <row r="564" spans="1:4" ht="30">
      <c r="A564" s="18">
        <v>150</v>
      </c>
      <c r="B564" s="17" t="s">
        <v>363</v>
      </c>
      <c r="C564" s="14" t="s">
        <v>188</v>
      </c>
      <c r="D564" s="44">
        <v>1.5</v>
      </c>
    </row>
    <row r="565" spans="1:4" ht="30">
      <c r="A565" s="18">
        <v>151</v>
      </c>
      <c r="B565" s="17" t="s">
        <v>364</v>
      </c>
      <c r="C565" s="14" t="s">
        <v>188</v>
      </c>
      <c r="D565" s="44">
        <v>1.8</v>
      </c>
    </row>
    <row r="566" spans="1:4" ht="15.75">
      <c r="A566" s="18">
        <v>152</v>
      </c>
      <c r="B566" s="17" t="s">
        <v>365</v>
      </c>
      <c r="C566" s="14" t="s">
        <v>196</v>
      </c>
      <c r="D566" s="30">
        <v>70</v>
      </c>
    </row>
    <row r="567" spans="1:4" ht="15.75">
      <c r="A567" s="18">
        <v>153</v>
      </c>
      <c r="B567" s="17" t="s">
        <v>366</v>
      </c>
      <c r="C567" s="14" t="s">
        <v>196</v>
      </c>
      <c r="D567" s="30">
        <v>82</v>
      </c>
    </row>
    <row r="568" spans="1:4" ht="15.75" customHeight="1">
      <c r="A568" s="18">
        <v>154</v>
      </c>
      <c r="B568" s="17" t="s">
        <v>367</v>
      </c>
      <c r="C568" s="14" t="s">
        <v>188</v>
      </c>
      <c r="D568" s="30">
        <v>140</v>
      </c>
    </row>
    <row r="569" spans="1:4" ht="30">
      <c r="A569" s="18">
        <v>155</v>
      </c>
      <c r="B569" s="17" t="s">
        <v>368</v>
      </c>
      <c r="C569" s="14" t="s">
        <v>188</v>
      </c>
      <c r="D569" s="30">
        <v>170</v>
      </c>
    </row>
    <row r="570" spans="1:4" ht="15.75">
      <c r="A570" s="18">
        <v>156</v>
      </c>
      <c r="B570" s="17" t="s">
        <v>375</v>
      </c>
      <c r="C570" s="14" t="s">
        <v>279</v>
      </c>
      <c r="D570" s="44">
        <v>2.1</v>
      </c>
    </row>
    <row r="571" spans="1:4" ht="15.75">
      <c r="A571" s="18">
        <v>157</v>
      </c>
      <c r="B571" s="17" t="s">
        <v>376</v>
      </c>
      <c r="C571" s="14" t="s">
        <v>279</v>
      </c>
      <c r="D571" s="44">
        <v>2.55</v>
      </c>
    </row>
    <row r="572" spans="1:4" ht="15.75">
      <c r="A572" s="18">
        <v>158</v>
      </c>
      <c r="B572" s="17" t="s">
        <v>455</v>
      </c>
      <c r="C572" s="14" t="s">
        <v>197</v>
      </c>
      <c r="D572" s="30">
        <v>34</v>
      </c>
    </row>
    <row r="573" spans="1:4" ht="15.75">
      <c r="A573" s="18">
        <v>159</v>
      </c>
      <c r="B573" s="17" t="s">
        <v>456</v>
      </c>
      <c r="C573" s="14" t="s">
        <v>197</v>
      </c>
      <c r="D573" s="30">
        <v>41</v>
      </c>
    </row>
    <row r="574" spans="1:4" ht="15.75">
      <c r="A574" s="18">
        <v>160</v>
      </c>
      <c r="B574" s="17" t="s">
        <v>770</v>
      </c>
      <c r="C574" s="14" t="s">
        <v>190</v>
      </c>
      <c r="D574" s="44">
        <v>3.3</v>
      </c>
    </row>
    <row r="575" spans="1:4" ht="15.75">
      <c r="A575" s="18">
        <v>161</v>
      </c>
      <c r="B575" s="17" t="s">
        <v>457</v>
      </c>
      <c r="C575" s="14" t="s">
        <v>190</v>
      </c>
      <c r="D575" s="44">
        <v>4</v>
      </c>
    </row>
    <row r="576" spans="1:4" ht="15.75">
      <c r="A576" s="18">
        <v>162</v>
      </c>
      <c r="B576" s="17" t="s">
        <v>458</v>
      </c>
      <c r="C576" s="14" t="s">
        <v>190</v>
      </c>
      <c r="D576" s="44">
        <v>3.9</v>
      </c>
    </row>
    <row r="577" spans="1:4" ht="15.75">
      <c r="A577" s="18">
        <v>163</v>
      </c>
      <c r="B577" s="17" t="s">
        <v>459</v>
      </c>
      <c r="C577" s="14" t="s">
        <v>190</v>
      </c>
      <c r="D577" s="44">
        <v>4.65</v>
      </c>
    </row>
    <row r="578" spans="1:4" ht="15.75">
      <c r="A578" s="18">
        <v>164</v>
      </c>
      <c r="B578" s="17" t="s">
        <v>460</v>
      </c>
      <c r="C578" s="14" t="s">
        <v>190</v>
      </c>
      <c r="D578" s="44">
        <v>5.1</v>
      </c>
    </row>
    <row r="579" spans="1:4" ht="15.75">
      <c r="A579" s="18">
        <v>165</v>
      </c>
      <c r="B579" s="17" t="s">
        <v>461</v>
      </c>
      <c r="C579" s="14" t="s">
        <v>190</v>
      </c>
      <c r="D579" s="44">
        <v>6.1</v>
      </c>
    </row>
    <row r="580" spans="1:4" ht="15.75">
      <c r="A580" s="18">
        <v>166</v>
      </c>
      <c r="B580" s="17" t="s">
        <v>462</v>
      </c>
      <c r="C580" s="14" t="s">
        <v>188</v>
      </c>
      <c r="D580" s="30">
        <v>20</v>
      </c>
    </row>
    <row r="581" spans="1:4" ht="15.75">
      <c r="A581" s="18">
        <v>167</v>
      </c>
      <c r="B581" s="17" t="s">
        <v>463</v>
      </c>
      <c r="C581" s="14" t="s">
        <v>188</v>
      </c>
      <c r="D581" s="30">
        <v>23</v>
      </c>
    </row>
    <row r="582" spans="1:4" ht="15.75">
      <c r="A582" s="18">
        <v>168</v>
      </c>
      <c r="B582" s="17" t="s">
        <v>464</v>
      </c>
      <c r="C582" s="14" t="s">
        <v>188</v>
      </c>
      <c r="D582" s="44">
        <v>11.3</v>
      </c>
    </row>
    <row r="583" spans="1:4" ht="15.75">
      <c r="A583" s="18">
        <v>169</v>
      </c>
      <c r="B583" s="17" t="s">
        <v>465</v>
      </c>
      <c r="C583" s="14" t="s">
        <v>188</v>
      </c>
      <c r="D583" s="44">
        <v>13.5</v>
      </c>
    </row>
    <row r="584" spans="1:4" ht="15.75">
      <c r="A584" s="18">
        <v>170</v>
      </c>
      <c r="B584" s="17" t="s">
        <v>466</v>
      </c>
      <c r="C584" s="14" t="s">
        <v>188</v>
      </c>
      <c r="D584" s="30">
        <v>64</v>
      </c>
    </row>
    <row r="585" spans="1:4" ht="15.75">
      <c r="A585" s="18">
        <v>171</v>
      </c>
      <c r="B585" s="17" t="s">
        <v>467</v>
      </c>
      <c r="C585" s="14" t="s">
        <v>188</v>
      </c>
      <c r="D585" s="30">
        <v>80</v>
      </c>
    </row>
    <row r="586" spans="1:4" ht="15.75">
      <c r="A586" s="18">
        <v>172</v>
      </c>
      <c r="B586" s="17" t="s">
        <v>468</v>
      </c>
      <c r="C586" s="14" t="s">
        <v>188</v>
      </c>
      <c r="D586" s="44">
        <v>11.4</v>
      </c>
    </row>
    <row r="587" spans="1:4" ht="15.75">
      <c r="A587" s="18">
        <v>173</v>
      </c>
      <c r="B587" s="17" t="s">
        <v>469</v>
      </c>
      <c r="C587" s="14" t="s">
        <v>188</v>
      </c>
      <c r="D587" s="44">
        <v>13.65</v>
      </c>
    </row>
    <row r="588" spans="1:4" ht="15.75">
      <c r="A588" s="18">
        <v>174</v>
      </c>
      <c r="B588" s="17" t="s">
        <v>470</v>
      </c>
      <c r="C588" s="14" t="s">
        <v>195</v>
      </c>
      <c r="D588" s="30">
        <v>21</v>
      </c>
    </row>
    <row r="589" spans="1:4" ht="15.75">
      <c r="A589" s="18">
        <v>175</v>
      </c>
      <c r="B589" s="17" t="s">
        <v>471</v>
      </c>
      <c r="C589" s="14" t="s">
        <v>195</v>
      </c>
      <c r="D589" s="30">
        <v>26</v>
      </c>
    </row>
    <row r="590" spans="1:4" ht="15.75">
      <c r="A590" s="18">
        <v>176</v>
      </c>
      <c r="B590" s="17" t="s">
        <v>472</v>
      </c>
      <c r="C590" s="14" t="s">
        <v>189</v>
      </c>
      <c r="D590" s="30">
        <v>1200</v>
      </c>
    </row>
    <row r="591" spans="1:4" ht="15.75">
      <c r="A591" s="18">
        <v>177</v>
      </c>
      <c r="B591" s="17" t="s">
        <v>473</v>
      </c>
      <c r="C591" s="14" t="s">
        <v>189</v>
      </c>
      <c r="D591" s="30">
        <v>1500</v>
      </c>
    </row>
    <row r="592" spans="1:4" ht="15.75">
      <c r="A592" s="18">
        <v>178</v>
      </c>
      <c r="B592" s="17" t="s">
        <v>474</v>
      </c>
      <c r="C592" s="14" t="s">
        <v>189</v>
      </c>
      <c r="D592" s="30">
        <v>1500</v>
      </c>
    </row>
    <row r="593" spans="1:4" ht="15.75" customHeight="1">
      <c r="A593" s="18">
        <v>179</v>
      </c>
      <c r="B593" s="17" t="s">
        <v>475</v>
      </c>
      <c r="C593" s="14" t="s">
        <v>189</v>
      </c>
      <c r="D593" s="30">
        <v>1800</v>
      </c>
    </row>
    <row r="594" spans="1:4" ht="15.75">
      <c r="A594" s="18">
        <v>180</v>
      </c>
      <c r="B594" s="17" t="s">
        <v>482</v>
      </c>
      <c r="C594" s="14" t="s">
        <v>195</v>
      </c>
      <c r="D594" s="44">
        <v>4.3</v>
      </c>
    </row>
    <row r="595" spans="1:4" ht="15.75">
      <c r="A595" s="18">
        <v>181</v>
      </c>
      <c r="B595" s="17" t="s">
        <v>483</v>
      </c>
      <c r="C595" s="14" t="s">
        <v>195</v>
      </c>
      <c r="D595" s="44">
        <v>5.1</v>
      </c>
    </row>
    <row r="596" spans="1:4" ht="15.75">
      <c r="A596" s="18">
        <v>182</v>
      </c>
      <c r="B596" s="17" t="s">
        <v>486</v>
      </c>
      <c r="C596" s="14" t="s">
        <v>195</v>
      </c>
      <c r="D596" s="44">
        <v>13.2</v>
      </c>
    </row>
    <row r="597" spans="1:4" ht="15.75">
      <c r="A597" s="18">
        <v>183</v>
      </c>
      <c r="B597" s="17" t="s">
        <v>487</v>
      </c>
      <c r="C597" s="14" t="s">
        <v>195</v>
      </c>
      <c r="D597" s="44">
        <v>15.85</v>
      </c>
    </row>
    <row r="598" spans="1:4" ht="15.75">
      <c r="A598" s="18">
        <v>184</v>
      </c>
      <c r="B598" s="17" t="s">
        <v>484</v>
      </c>
      <c r="C598" s="14" t="s">
        <v>195</v>
      </c>
      <c r="D598" s="44">
        <v>6.85</v>
      </c>
    </row>
    <row r="599" spans="1:4" ht="15.75">
      <c r="A599" s="18">
        <v>185</v>
      </c>
      <c r="B599" s="17" t="s">
        <v>485</v>
      </c>
      <c r="C599" s="14" t="s">
        <v>195</v>
      </c>
      <c r="D599" s="44">
        <v>8.2</v>
      </c>
    </row>
    <row r="600" spans="1:4" ht="15.75">
      <c r="A600" s="18">
        <v>186</v>
      </c>
      <c r="B600" s="17" t="s">
        <v>488</v>
      </c>
      <c r="C600" s="14" t="s">
        <v>195</v>
      </c>
      <c r="D600" s="44">
        <v>9.4</v>
      </c>
    </row>
    <row r="601" spans="1:4" ht="15.75">
      <c r="A601" s="18">
        <v>187</v>
      </c>
      <c r="B601" s="17" t="s">
        <v>489</v>
      </c>
      <c r="C601" s="14" t="s">
        <v>195</v>
      </c>
      <c r="D601" s="44">
        <v>11.25</v>
      </c>
    </row>
    <row r="602" spans="1:4" ht="15.75">
      <c r="A602" s="18">
        <v>188</v>
      </c>
      <c r="B602" s="17" t="s">
        <v>490</v>
      </c>
      <c r="C602" s="14" t="s">
        <v>195</v>
      </c>
      <c r="D602" s="44">
        <v>1.8</v>
      </c>
    </row>
    <row r="603" spans="1:4" ht="15.75">
      <c r="A603" s="18">
        <v>189</v>
      </c>
      <c r="B603" s="17" t="s">
        <v>491</v>
      </c>
      <c r="C603" s="14" t="s">
        <v>195</v>
      </c>
      <c r="D603" s="44">
        <v>2.2</v>
      </c>
    </row>
    <row r="604" spans="1:4" ht="15.75">
      <c r="A604" s="18">
        <v>190</v>
      </c>
      <c r="B604" s="17" t="s">
        <v>492</v>
      </c>
      <c r="C604" s="14" t="s">
        <v>195</v>
      </c>
      <c r="D604" s="44">
        <v>4.85</v>
      </c>
    </row>
    <row r="605" spans="1:4" ht="15.75">
      <c r="A605" s="18">
        <v>191</v>
      </c>
      <c r="B605" s="17" t="s">
        <v>493</v>
      </c>
      <c r="C605" s="14" t="s">
        <v>195</v>
      </c>
      <c r="D605" s="44">
        <v>5.8</v>
      </c>
    </row>
    <row r="606" spans="1:4" ht="15.75">
      <c r="A606" s="18">
        <v>192</v>
      </c>
      <c r="B606" s="17" t="s">
        <v>494</v>
      </c>
      <c r="C606" s="14" t="s">
        <v>189</v>
      </c>
      <c r="D606" s="30">
        <v>1080</v>
      </c>
    </row>
    <row r="607" spans="1:4" ht="15.75">
      <c r="A607" s="18">
        <v>193</v>
      </c>
      <c r="B607" s="17" t="s">
        <v>495</v>
      </c>
      <c r="C607" s="14" t="s">
        <v>189</v>
      </c>
      <c r="D607" s="30">
        <v>1300</v>
      </c>
    </row>
    <row r="608" spans="1:4" ht="15.75">
      <c r="A608" s="18">
        <v>194</v>
      </c>
      <c r="B608" s="17" t="s">
        <v>496</v>
      </c>
      <c r="C608" s="14" t="s">
        <v>189</v>
      </c>
      <c r="D608" s="30">
        <v>1440</v>
      </c>
    </row>
    <row r="609" spans="1:4" ht="15.75">
      <c r="A609" s="18">
        <v>195</v>
      </c>
      <c r="B609" s="17" t="s">
        <v>497</v>
      </c>
      <c r="C609" s="14" t="s">
        <v>189</v>
      </c>
      <c r="D609" s="30">
        <v>1725</v>
      </c>
    </row>
    <row r="610" spans="1:4" ht="15.75">
      <c r="A610" s="18">
        <v>196</v>
      </c>
      <c r="B610" s="17" t="s">
        <v>498</v>
      </c>
      <c r="C610" s="14" t="s">
        <v>189</v>
      </c>
      <c r="D610" s="30">
        <v>630</v>
      </c>
    </row>
    <row r="611" spans="1:4" ht="15.75">
      <c r="A611" s="18">
        <v>197</v>
      </c>
      <c r="B611" s="17" t="s">
        <v>499</v>
      </c>
      <c r="C611" s="14" t="s">
        <v>189</v>
      </c>
      <c r="D611" s="30">
        <v>755</v>
      </c>
    </row>
    <row r="612" spans="1:4" ht="15.75">
      <c r="A612" s="18">
        <v>198</v>
      </c>
      <c r="B612" s="17" t="s">
        <v>500</v>
      </c>
      <c r="C612" s="14" t="s">
        <v>189</v>
      </c>
      <c r="D612" s="30">
        <v>455</v>
      </c>
    </row>
    <row r="613" spans="1:4" ht="15.75">
      <c r="A613" s="18">
        <v>199</v>
      </c>
      <c r="B613" s="17" t="s">
        <v>501</v>
      </c>
      <c r="C613" s="14" t="s">
        <v>189</v>
      </c>
      <c r="D613" s="30">
        <v>545</v>
      </c>
    </row>
    <row r="614" spans="1:4" ht="15.75">
      <c r="A614" s="18">
        <v>200</v>
      </c>
      <c r="B614" s="17" t="s">
        <v>502</v>
      </c>
      <c r="C614" s="14" t="s">
        <v>192</v>
      </c>
      <c r="D614" s="30">
        <v>680</v>
      </c>
    </row>
    <row r="615" spans="1:4" ht="15.75">
      <c r="A615" s="18">
        <v>201</v>
      </c>
      <c r="B615" s="17" t="s">
        <v>503</v>
      </c>
      <c r="C615" s="14" t="s">
        <v>192</v>
      </c>
      <c r="D615" s="30">
        <v>815</v>
      </c>
    </row>
    <row r="616" spans="1:4" ht="15.75">
      <c r="A616" s="18">
        <v>202</v>
      </c>
      <c r="B616" s="17" t="s">
        <v>504</v>
      </c>
      <c r="C616" s="14" t="s">
        <v>188</v>
      </c>
      <c r="D616" s="44">
        <v>1</v>
      </c>
    </row>
    <row r="617" spans="1:4" ht="15.75">
      <c r="A617" s="18">
        <v>203</v>
      </c>
      <c r="B617" s="17" t="s">
        <v>505</v>
      </c>
      <c r="C617" s="14" t="s">
        <v>188</v>
      </c>
      <c r="D617" s="44">
        <v>1.25</v>
      </c>
    </row>
    <row r="618" spans="1:4" ht="15.75">
      <c r="A618" s="18">
        <v>204</v>
      </c>
      <c r="B618" s="17" t="s">
        <v>542</v>
      </c>
      <c r="C618" s="14" t="s">
        <v>191</v>
      </c>
      <c r="D618" s="44">
        <v>1.7</v>
      </c>
    </row>
    <row r="619" spans="1:4" ht="15.75">
      <c r="A619" s="18">
        <v>205</v>
      </c>
      <c r="B619" s="17" t="s">
        <v>543</v>
      </c>
      <c r="C619" s="14" t="s">
        <v>191</v>
      </c>
      <c r="D619" s="44">
        <v>2.1</v>
      </c>
    </row>
    <row r="620" spans="1:4" ht="15.75">
      <c r="A620" s="18">
        <v>206</v>
      </c>
      <c r="B620" s="17" t="s">
        <v>544</v>
      </c>
      <c r="C620" s="14" t="s">
        <v>191</v>
      </c>
      <c r="D620" s="44">
        <v>2.05</v>
      </c>
    </row>
    <row r="621" spans="1:4" ht="15.75">
      <c r="A621" s="18">
        <v>207</v>
      </c>
      <c r="B621" s="17" t="s">
        <v>545</v>
      </c>
      <c r="C621" s="14" t="s">
        <v>191</v>
      </c>
      <c r="D621" s="44">
        <v>2.5</v>
      </c>
    </row>
    <row r="622" spans="1:4" ht="30">
      <c r="A622" s="18">
        <v>208</v>
      </c>
      <c r="B622" s="17" t="s">
        <v>546</v>
      </c>
      <c r="C622" s="14" t="s">
        <v>198</v>
      </c>
      <c r="D622" s="44">
        <v>7.7</v>
      </c>
    </row>
    <row r="623" spans="1:4" ht="30">
      <c r="A623" s="18">
        <v>209</v>
      </c>
      <c r="B623" s="17" t="s">
        <v>547</v>
      </c>
      <c r="C623" s="14" t="s">
        <v>198</v>
      </c>
      <c r="D623" s="44">
        <v>9.25</v>
      </c>
    </row>
    <row r="624" spans="1:4" ht="30">
      <c r="A624" s="18">
        <v>210</v>
      </c>
      <c r="B624" s="17" t="s">
        <v>548</v>
      </c>
      <c r="C624" s="14" t="s">
        <v>198</v>
      </c>
      <c r="D624" s="44">
        <v>9.75</v>
      </c>
    </row>
    <row r="625" spans="1:4" ht="30">
      <c r="A625" s="18">
        <v>211</v>
      </c>
      <c r="B625" s="17" t="s">
        <v>549</v>
      </c>
      <c r="C625" s="14" t="s">
        <v>198</v>
      </c>
      <c r="D625" s="44">
        <v>11.7</v>
      </c>
    </row>
    <row r="626" spans="1:4" ht="30">
      <c r="A626" s="18">
        <v>212</v>
      </c>
      <c r="B626" s="17" t="s">
        <v>550</v>
      </c>
      <c r="C626" s="14" t="s">
        <v>198</v>
      </c>
      <c r="D626" s="44">
        <v>8.5</v>
      </c>
    </row>
    <row r="627" spans="1:4" ht="30">
      <c r="A627" s="18">
        <v>213</v>
      </c>
      <c r="B627" s="17" t="s">
        <v>551</v>
      </c>
      <c r="C627" s="14" t="s">
        <v>198</v>
      </c>
      <c r="D627" s="44">
        <v>10.2</v>
      </c>
    </row>
    <row r="628" spans="1:4" ht="30">
      <c r="A628" s="18">
        <v>214</v>
      </c>
      <c r="B628" s="17" t="s">
        <v>552</v>
      </c>
      <c r="C628" s="14" t="s">
        <v>198</v>
      </c>
      <c r="D628" s="44">
        <v>10.6</v>
      </c>
    </row>
    <row r="629" spans="1:4" ht="30">
      <c r="A629" s="18">
        <v>215</v>
      </c>
      <c r="B629" s="17" t="s">
        <v>553</v>
      </c>
      <c r="C629" s="14" t="s">
        <v>198</v>
      </c>
      <c r="D629" s="44">
        <v>12.7</v>
      </c>
    </row>
    <row r="630" spans="1:4" ht="15.75">
      <c r="A630" s="18">
        <v>216</v>
      </c>
      <c r="B630" s="17" t="s">
        <v>554</v>
      </c>
      <c r="C630" s="14" t="s">
        <v>197</v>
      </c>
      <c r="D630" s="30">
        <v>540</v>
      </c>
    </row>
    <row r="631" spans="1:4" ht="15.75">
      <c r="A631" s="18">
        <v>217</v>
      </c>
      <c r="B631" s="17" t="s">
        <v>555</v>
      </c>
      <c r="C631" s="14" t="s">
        <v>197</v>
      </c>
      <c r="D631" s="30">
        <v>645</v>
      </c>
    </row>
    <row r="632" spans="1:4" ht="15.75">
      <c r="A632" s="18">
        <v>218</v>
      </c>
      <c r="B632" s="17" t="s">
        <v>556</v>
      </c>
      <c r="C632" s="14" t="s">
        <v>197</v>
      </c>
      <c r="D632" s="30">
        <v>510</v>
      </c>
    </row>
    <row r="633" spans="1:4" ht="15.75">
      <c r="A633" s="18">
        <v>219</v>
      </c>
      <c r="B633" s="17" t="s">
        <v>557</v>
      </c>
      <c r="C633" s="14" t="s">
        <v>197</v>
      </c>
      <c r="D633" s="30">
        <v>610</v>
      </c>
    </row>
    <row r="634" spans="1:4" ht="15.75" customHeight="1">
      <c r="A634" s="18">
        <v>220</v>
      </c>
      <c r="B634" s="17" t="s">
        <v>558</v>
      </c>
      <c r="C634" s="14" t="s">
        <v>190</v>
      </c>
      <c r="D634" s="44">
        <v>7.35</v>
      </c>
    </row>
    <row r="635" spans="1:4" ht="30">
      <c r="A635" s="18">
        <v>221</v>
      </c>
      <c r="B635" s="17" t="s">
        <v>559</v>
      </c>
      <c r="C635" s="14" t="s">
        <v>190</v>
      </c>
      <c r="D635" s="44">
        <v>8.8</v>
      </c>
    </row>
    <row r="636" spans="1:4" ht="15.75" customHeight="1">
      <c r="A636" s="18">
        <v>222</v>
      </c>
      <c r="B636" s="17" t="s">
        <v>560</v>
      </c>
      <c r="C636" s="14" t="s">
        <v>190</v>
      </c>
      <c r="D636" s="44">
        <v>8.05</v>
      </c>
    </row>
    <row r="637" spans="1:4" ht="30">
      <c r="A637" s="18">
        <v>223</v>
      </c>
      <c r="B637" s="17" t="s">
        <v>561</v>
      </c>
      <c r="C637" s="14" t="s">
        <v>190</v>
      </c>
      <c r="D637" s="44">
        <v>9.65</v>
      </c>
    </row>
    <row r="638" spans="1:4" ht="15.75">
      <c r="A638" s="18">
        <v>224</v>
      </c>
      <c r="B638" s="17" t="s">
        <v>566</v>
      </c>
      <c r="C638" s="14" t="s">
        <v>192</v>
      </c>
      <c r="D638" s="30">
        <v>1410</v>
      </c>
    </row>
    <row r="639" spans="1:4" ht="15.75">
      <c r="A639" s="18">
        <v>225</v>
      </c>
      <c r="B639" s="17" t="s">
        <v>567</v>
      </c>
      <c r="C639" s="14" t="s">
        <v>192</v>
      </c>
      <c r="D639" s="30">
        <v>1700</v>
      </c>
    </row>
    <row r="640" spans="1:4" ht="15.75">
      <c r="A640" s="18">
        <v>226</v>
      </c>
      <c r="B640" s="17" t="s">
        <v>568</v>
      </c>
      <c r="C640" s="14" t="s">
        <v>192</v>
      </c>
      <c r="D640" s="30">
        <v>650</v>
      </c>
    </row>
    <row r="641" spans="1:4" ht="15.75">
      <c r="A641" s="18">
        <v>227</v>
      </c>
      <c r="B641" s="17" t="s">
        <v>569</v>
      </c>
      <c r="C641" s="14" t="s">
        <v>192</v>
      </c>
      <c r="D641" s="30">
        <v>780</v>
      </c>
    </row>
    <row r="642" spans="1:4" ht="15.75">
      <c r="A642" s="18">
        <v>228</v>
      </c>
      <c r="B642" s="17" t="s">
        <v>570</v>
      </c>
      <c r="C642" s="14" t="s">
        <v>193</v>
      </c>
      <c r="D642" s="30">
        <v>760</v>
      </c>
    </row>
    <row r="643" spans="1:4" ht="15.75">
      <c r="A643" s="18">
        <v>229</v>
      </c>
      <c r="B643" s="17" t="s">
        <v>571</v>
      </c>
      <c r="C643" s="14" t="s">
        <v>193</v>
      </c>
      <c r="D643" s="30">
        <v>915</v>
      </c>
    </row>
    <row r="644" spans="1:4" ht="15.75">
      <c r="A644" s="18">
        <v>230</v>
      </c>
      <c r="B644" s="17" t="s">
        <v>572</v>
      </c>
      <c r="C644" s="14" t="s">
        <v>193</v>
      </c>
      <c r="D644" s="30">
        <v>540</v>
      </c>
    </row>
    <row r="645" spans="1:4" ht="15.75">
      <c r="A645" s="18">
        <v>231</v>
      </c>
      <c r="B645" s="17" t="s">
        <v>573</v>
      </c>
      <c r="C645" s="14" t="s">
        <v>193</v>
      </c>
      <c r="D645" s="30">
        <v>650</v>
      </c>
    </row>
    <row r="646" spans="1:4" ht="15.75">
      <c r="A646" s="18">
        <v>232</v>
      </c>
      <c r="B646" s="17" t="s">
        <v>574</v>
      </c>
      <c r="C646" s="14" t="s">
        <v>193</v>
      </c>
      <c r="D646" s="30">
        <v>500</v>
      </c>
    </row>
    <row r="647" spans="1:4" ht="15.75">
      <c r="A647" s="18">
        <v>233</v>
      </c>
      <c r="B647" s="17" t="s">
        <v>575</v>
      </c>
      <c r="C647" s="14" t="s">
        <v>193</v>
      </c>
      <c r="D647" s="30">
        <v>600</v>
      </c>
    </row>
    <row r="648" spans="1:4" ht="15.75">
      <c r="A648" s="18">
        <v>234</v>
      </c>
      <c r="B648" s="17" t="s">
        <v>576</v>
      </c>
      <c r="C648" s="14" t="s">
        <v>193</v>
      </c>
      <c r="D648" s="30">
        <v>225</v>
      </c>
    </row>
    <row r="649" spans="1:4" ht="15.75">
      <c r="A649" s="18">
        <v>235</v>
      </c>
      <c r="B649" s="17" t="s">
        <v>577</v>
      </c>
      <c r="C649" s="14" t="s">
        <v>193</v>
      </c>
      <c r="D649" s="30">
        <v>270</v>
      </c>
    </row>
    <row r="650" spans="1:4" ht="15.75">
      <c r="A650" s="18">
        <v>236</v>
      </c>
      <c r="B650" s="17" t="s">
        <v>578</v>
      </c>
      <c r="C650" s="14" t="s">
        <v>193</v>
      </c>
      <c r="D650" s="30">
        <v>110</v>
      </c>
    </row>
    <row r="651" spans="1:4" ht="15.75">
      <c r="A651" s="18">
        <v>237</v>
      </c>
      <c r="B651" s="17" t="s">
        <v>579</v>
      </c>
      <c r="C651" s="14" t="s">
        <v>193</v>
      </c>
      <c r="D651" s="30">
        <v>130</v>
      </c>
    </row>
    <row r="652" spans="1:4" ht="15.75">
      <c r="A652" s="18">
        <v>238</v>
      </c>
      <c r="B652" s="17" t="s">
        <v>580</v>
      </c>
      <c r="C652" s="14" t="s">
        <v>192</v>
      </c>
      <c r="D652" s="30">
        <v>3815</v>
      </c>
    </row>
    <row r="653" spans="1:4" ht="15.75">
      <c r="A653" s="18">
        <v>239</v>
      </c>
      <c r="B653" s="17" t="s">
        <v>581</v>
      </c>
      <c r="C653" s="14" t="s">
        <v>192</v>
      </c>
      <c r="D653" s="30">
        <v>4580</v>
      </c>
    </row>
    <row r="654" spans="1:4" ht="15.75">
      <c r="A654" s="18">
        <v>240</v>
      </c>
      <c r="B654" s="17" t="s">
        <v>582</v>
      </c>
      <c r="C654" s="14" t="s">
        <v>192</v>
      </c>
      <c r="D654" s="30">
        <v>3220</v>
      </c>
    </row>
    <row r="655" spans="1:4" ht="15.75">
      <c r="A655" s="18">
        <v>241</v>
      </c>
      <c r="B655" s="17" t="s">
        <v>583</v>
      </c>
      <c r="C655" s="14" t="s">
        <v>192</v>
      </c>
      <c r="D655" s="30">
        <v>3865</v>
      </c>
    </row>
    <row r="656" spans="1:4" ht="15.75">
      <c r="A656" s="18">
        <v>242</v>
      </c>
      <c r="B656" s="17" t="s">
        <v>584</v>
      </c>
      <c r="C656" s="14" t="s">
        <v>191</v>
      </c>
      <c r="D656" s="44">
        <v>2.9</v>
      </c>
    </row>
    <row r="657" spans="1:4" ht="15.75">
      <c r="A657" s="18">
        <v>243</v>
      </c>
      <c r="B657" s="17" t="s">
        <v>585</v>
      </c>
      <c r="C657" s="14" t="s">
        <v>191</v>
      </c>
      <c r="D657" s="44">
        <v>3.45</v>
      </c>
    </row>
    <row r="658" spans="1:4" ht="15.75">
      <c r="A658" s="18">
        <v>244</v>
      </c>
      <c r="B658" s="17" t="s">
        <v>586</v>
      </c>
      <c r="C658" s="14" t="s">
        <v>195</v>
      </c>
      <c r="D658" s="44">
        <v>11.1</v>
      </c>
    </row>
    <row r="659" spans="1:4" ht="15.75">
      <c r="A659" s="18">
        <v>245</v>
      </c>
      <c r="B659" s="17" t="s">
        <v>587</v>
      </c>
      <c r="C659" s="14" t="s">
        <v>195</v>
      </c>
      <c r="D659" s="44">
        <v>13.3</v>
      </c>
    </row>
    <row r="660" spans="1:4" ht="30">
      <c r="A660" s="18">
        <v>246</v>
      </c>
      <c r="B660" s="17" t="s">
        <v>588</v>
      </c>
      <c r="C660" s="14" t="s">
        <v>188</v>
      </c>
      <c r="D660" s="44">
        <v>2.75</v>
      </c>
    </row>
    <row r="661" spans="1:4" ht="30">
      <c r="A661" s="18">
        <v>247</v>
      </c>
      <c r="B661" s="17" t="s">
        <v>589</v>
      </c>
      <c r="C661" s="14" t="s">
        <v>188</v>
      </c>
      <c r="D661" s="44">
        <v>3.3</v>
      </c>
    </row>
    <row r="662" spans="1:4" ht="15.75">
      <c r="A662" s="18">
        <v>248</v>
      </c>
      <c r="B662" s="17" t="s">
        <v>590</v>
      </c>
      <c r="C662" s="14" t="s">
        <v>188</v>
      </c>
      <c r="D662" s="44">
        <v>1.35</v>
      </c>
    </row>
    <row r="663" spans="1:4" ht="15.75">
      <c r="A663" s="18">
        <v>249</v>
      </c>
      <c r="B663" s="17" t="s">
        <v>591</v>
      </c>
      <c r="C663" s="14" t="s">
        <v>188</v>
      </c>
      <c r="D663" s="44">
        <v>1.6</v>
      </c>
    </row>
    <row r="664" spans="1:4" ht="15.75">
      <c r="A664" s="18">
        <v>250</v>
      </c>
      <c r="B664" s="17" t="s">
        <v>592</v>
      </c>
      <c r="C664" s="14" t="s">
        <v>188</v>
      </c>
      <c r="D664" s="44">
        <v>3.8</v>
      </c>
    </row>
    <row r="665" spans="1:4" ht="15.75">
      <c r="A665" s="18">
        <v>251</v>
      </c>
      <c r="B665" s="17" t="s">
        <v>593</v>
      </c>
      <c r="C665" s="14" t="s">
        <v>188</v>
      </c>
      <c r="D665" s="44">
        <v>4.55</v>
      </c>
    </row>
    <row r="666" spans="1:4" ht="15.75">
      <c r="A666" s="18">
        <v>252</v>
      </c>
      <c r="B666" s="17" t="s">
        <v>594</v>
      </c>
      <c r="C666" s="14" t="s">
        <v>188</v>
      </c>
      <c r="D666" s="44">
        <v>7</v>
      </c>
    </row>
    <row r="667" spans="1:4" ht="15.75">
      <c r="A667" s="18">
        <v>253</v>
      </c>
      <c r="B667" s="17" t="s">
        <v>595</v>
      </c>
      <c r="C667" s="14" t="s">
        <v>188</v>
      </c>
      <c r="D667" s="44">
        <v>8.4</v>
      </c>
    </row>
    <row r="668" spans="1:4" ht="15.75">
      <c r="A668" s="18">
        <v>254</v>
      </c>
      <c r="B668" s="17" t="s">
        <v>596</v>
      </c>
      <c r="C668" s="14" t="s">
        <v>191</v>
      </c>
      <c r="D668" s="44">
        <v>14</v>
      </c>
    </row>
    <row r="669" spans="1:4" ht="15.75" customHeight="1">
      <c r="A669" s="18">
        <v>255</v>
      </c>
      <c r="B669" s="17" t="s">
        <v>597</v>
      </c>
      <c r="C669" s="14" t="s">
        <v>191</v>
      </c>
      <c r="D669" s="44">
        <v>16.85</v>
      </c>
    </row>
    <row r="670" spans="1:4" ht="15.75">
      <c r="A670" s="18">
        <v>256</v>
      </c>
      <c r="B670" s="17" t="s">
        <v>598</v>
      </c>
      <c r="C670" s="14" t="s">
        <v>188</v>
      </c>
      <c r="D670" s="44">
        <v>2.25</v>
      </c>
    </row>
    <row r="671" spans="1:4" ht="15.75">
      <c r="A671" s="18">
        <v>257</v>
      </c>
      <c r="B671" s="17" t="s">
        <v>599</v>
      </c>
      <c r="C671" s="14" t="s">
        <v>188</v>
      </c>
      <c r="D671" s="44">
        <v>2.7</v>
      </c>
    </row>
    <row r="672" spans="1:4" ht="15.75">
      <c r="A672" s="18">
        <v>258</v>
      </c>
      <c r="B672" s="17" t="s">
        <v>600</v>
      </c>
      <c r="C672" s="14" t="s">
        <v>192</v>
      </c>
      <c r="D672" s="30">
        <v>1715</v>
      </c>
    </row>
    <row r="673" spans="1:4" ht="15.75">
      <c r="A673" s="18">
        <v>259</v>
      </c>
      <c r="B673" s="17" t="s">
        <v>601</v>
      </c>
      <c r="C673" s="14" t="s">
        <v>192</v>
      </c>
      <c r="D673" s="30">
        <v>2060</v>
      </c>
    </row>
    <row r="674" spans="1:4" ht="15.75">
      <c r="A674" s="18">
        <v>260</v>
      </c>
      <c r="B674" s="17" t="s">
        <v>602</v>
      </c>
      <c r="C674" s="14" t="s">
        <v>188</v>
      </c>
      <c r="D674" s="44">
        <v>0.18</v>
      </c>
    </row>
    <row r="675" spans="1:4" ht="15.75">
      <c r="A675" s="18">
        <v>261</v>
      </c>
      <c r="B675" s="17" t="s">
        <v>603</v>
      </c>
      <c r="C675" s="14" t="s">
        <v>188</v>
      </c>
      <c r="D675" s="44">
        <v>0.21</v>
      </c>
    </row>
    <row r="676" spans="1:4" ht="15.75">
      <c r="A676" s="18">
        <v>262</v>
      </c>
      <c r="B676" s="17" t="s">
        <v>604</v>
      </c>
      <c r="C676" s="14" t="s">
        <v>188</v>
      </c>
      <c r="D676" s="44">
        <v>2.7</v>
      </c>
    </row>
    <row r="677" spans="1:4" ht="15.75">
      <c r="A677" s="18">
        <v>263</v>
      </c>
      <c r="B677" s="17" t="s">
        <v>605</v>
      </c>
      <c r="C677" s="14" t="s">
        <v>188</v>
      </c>
      <c r="D677" s="44">
        <v>3.2</v>
      </c>
    </row>
    <row r="678" spans="1:4" ht="15.75">
      <c r="A678" s="18">
        <v>264</v>
      </c>
      <c r="B678" s="17" t="s">
        <v>606</v>
      </c>
      <c r="C678" s="14" t="s">
        <v>199</v>
      </c>
      <c r="D678" s="44">
        <v>2.45</v>
      </c>
    </row>
    <row r="679" spans="1:4" ht="15.75">
      <c r="A679" s="18">
        <v>265</v>
      </c>
      <c r="B679" s="17" t="s">
        <v>607</v>
      </c>
      <c r="C679" s="14" t="s">
        <v>199</v>
      </c>
      <c r="D679" s="44">
        <v>2.95</v>
      </c>
    </row>
    <row r="680" spans="1:4" ht="15.75">
      <c r="A680" s="18">
        <v>266</v>
      </c>
      <c r="B680" s="17" t="s">
        <v>608</v>
      </c>
      <c r="C680" s="14" t="s">
        <v>188</v>
      </c>
      <c r="D680" s="44">
        <v>4.1</v>
      </c>
    </row>
    <row r="681" spans="1:4" ht="15.75">
      <c r="A681" s="18">
        <v>267</v>
      </c>
      <c r="B681" s="17" t="s">
        <v>609</v>
      </c>
      <c r="C681" s="14" t="s">
        <v>188</v>
      </c>
      <c r="D681" s="44">
        <v>4.9</v>
      </c>
    </row>
    <row r="682" spans="1:4" ht="15.75">
      <c r="A682" s="18">
        <v>268</v>
      </c>
      <c r="B682" s="17" t="s">
        <v>610</v>
      </c>
      <c r="C682" s="14" t="s">
        <v>191</v>
      </c>
      <c r="D682" s="30">
        <v>16</v>
      </c>
    </row>
    <row r="683" spans="1:4" ht="15.75">
      <c r="A683" s="18">
        <v>269</v>
      </c>
      <c r="B683" s="17" t="s">
        <v>611</v>
      </c>
      <c r="C683" s="14" t="s">
        <v>191</v>
      </c>
      <c r="D683" s="44">
        <v>19.35</v>
      </c>
    </row>
    <row r="684" spans="1:4" ht="15.75">
      <c r="A684" s="18">
        <v>270</v>
      </c>
      <c r="B684" s="17" t="s">
        <v>612</v>
      </c>
      <c r="C684" s="14" t="s">
        <v>191</v>
      </c>
      <c r="D684" s="44">
        <v>32.85</v>
      </c>
    </row>
    <row r="685" spans="1:4" ht="15.75">
      <c r="A685" s="18">
        <v>271</v>
      </c>
      <c r="B685" s="17" t="s">
        <v>613</v>
      </c>
      <c r="C685" s="14" t="s">
        <v>191</v>
      </c>
      <c r="D685" s="44">
        <v>39.4</v>
      </c>
    </row>
    <row r="686" spans="1:4" ht="15.75">
      <c r="A686" s="18">
        <v>272</v>
      </c>
      <c r="B686" s="17" t="s">
        <v>614</v>
      </c>
      <c r="C686" s="14" t="s">
        <v>191</v>
      </c>
      <c r="D686" s="30">
        <v>84</v>
      </c>
    </row>
    <row r="687" spans="1:4" ht="15.75">
      <c r="A687" s="18">
        <v>273</v>
      </c>
      <c r="B687" s="17" t="s">
        <v>615</v>
      </c>
      <c r="C687" s="14" t="s">
        <v>191</v>
      </c>
      <c r="D687" s="30">
        <v>100</v>
      </c>
    </row>
    <row r="688" spans="1:4" ht="15.75">
      <c r="A688" s="18">
        <v>274</v>
      </c>
      <c r="B688" s="17" t="s">
        <v>618</v>
      </c>
      <c r="C688" s="14" t="s">
        <v>191</v>
      </c>
      <c r="D688" s="44">
        <v>3.5</v>
      </c>
    </row>
    <row r="689" spans="1:4" ht="15.75">
      <c r="A689" s="18">
        <v>275</v>
      </c>
      <c r="B689" s="17" t="s">
        <v>619</v>
      </c>
      <c r="C689" s="14" t="s">
        <v>191</v>
      </c>
      <c r="D689" s="44">
        <v>4.2</v>
      </c>
    </row>
    <row r="690" spans="1:4" ht="15.75">
      <c r="A690" s="18">
        <v>276</v>
      </c>
      <c r="B690" s="17" t="s">
        <v>620</v>
      </c>
      <c r="C690" s="14" t="s">
        <v>191</v>
      </c>
      <c r="D690" s="44">
        <v>1.4</v>
      </c>
    </row>
    <row r="691" spans="1:4" ht="15.75">
      <c r="A691" s="18">
        <v>277</v>
      </c>
      <c r="B691" s="17" t="s">
        <v>621</v>
      </c>
      <c r="C691" s="14" t="s">
        <v>191</v>
      </c>
      <c r="D691" s="44">
        <v>1.7</v>
      </c>
    </row>
    <row r="692" spans="1:4" ht="15.75">
      <c r="A692" s="18">
        <v>278</v>
      </c>
      <c r="B692" s="17" t="s">
        <v>622</v>
      </c>
      <c r="C692" s="14" t="s">
        <v>191</v>
      </c>
      <c r="D692" s="44">
        <v>1.55</v>
      </c>
    </row>
    <row r="693" spans="1:4" ht="15.75">
      <c r="A693" s="18">
        <v>279</v>
      </c>
      <c r="B693" s="17" t="s">
        <v>623</v>
      </c>
      <c r="C693" s="14" t="s">
        <v>191</v>
      </c>
      <c r="D693" s="44">
        <v>1.85</v>
      </c>
    </row>
    <row r="694" spans="1:4" ht="30">
      <c r="A694" s="18">
        <v>280</v>
      </c>
      <c r="B694" s="17" t="s">
        <v>636</v>
      </c>
      <c r="C694" s="14" t="s">
        <v>200</v>
      </c>
      <c r="D694" s="30">
        <v>21</v>
      </c>
    </row>
    <row r="695" spans="1:4" ht="30">
      <c r="A695" s="18">
        <v>281</v>
      </c>
      <c r="B695" s="17" t="s">
        <v>637</v>
      </c>
      <c r="C695" s="14" t="s">
        <v>200</v>
      </c>
      <c r="D695" s="30">
        <v>26</v>
      </c>
    </row>
    <row r="696" spans="1:4" ht="30">
      <c r="A696" s="18">
        <v>282</v>
      </c>
      <c r="B696" s="17" t="s">
        <v>664</v>
      </c>
      <c r="C696" s="14" t="s">
        <v>195</v>
      </c>
      <c r="D696" s="44">
        <v>3</v>
      </c>
    </row>
    <row r="697" spans="1:4" ht="30">
      <c r="A697" s="18">
        <v>283</v>
      </c>
      <c r="B697" s="17" t="s">
        <v>665</v>
      </c>
      <c r="C697" s="14" t="s">
        <v>195</v>
      </c>
      <c r="D697" s="44">
        <v>3.6</v>
      </c>
    </row>
    <row r="698" spans="1:4" ht="15.75">
      <c r="A698" s="18">
        <v>284</v>
      </c>
      <c r="B698" s="17" t="s">
        <v>666</v>
      </c>
      <c r="C698" s="14" t="s">
        <v>195</v>
      </c>
      <c r="D698" s="44">
        <v>4.2</v>
      </c>
    </row>
    <row r="699" spans="1:4" ht="15.75">
      <c r="A699" s="18">
        <v>285</v>
      </c>
      <c r="B699" s="17" t="s">
        <v>667</v>
      </c>
      <c r="C699" s="14" t="s">
        <v>195</v>
      </c>
      <c r="D699" s="44">
        <v>5.05</v>
      </c>
    </row>
    <row r="700" spans="1:4" ht="15.75">
      <c r="A700" s="18">
        <v>286</v>
      </c>
      <c r="B700" s="17" t="s">
        <v>678</v>
      </c>
      <c r="C700" s="14" t="s">
        <v>192</v>
      </c>
      <c r="D700" s="30">
        <v>715</v>
      </c>
    </row>
    <row r="701" spans="1:4" ht="15.75">
      <c r="A701" s="18">
        <v>287</v>
      </c>
      <c r="B701" s="17" t="s">
        <v>679</v>
      </c>
      <c r="C701" s="14" t="s">
        <v>192</v>
      </c>
      <c r="D701" s="30">
        <v>860</v>
      </c>
    </row>
    <row r="702" spans="1:4" ht="15.75">
      <c r="A702" s="18">
        <v>288</v>
      </c>
      <c r="B702" s="17" t="s">
        <v>680</v>
      </c>
      <c r="C702" s="14" t="s">
        <v>192</v>
      </c>
      <c r="D702" s="30">
        <v>1355</v>
      </c>
    </row>
    <row r="703" spans="1:4" ht="15.75">
      <c r="A703" s="18">
        <v>289</v>
      </c>
      <c r="B703" s="17" t="s">
        <v>681</v>
      </c>
      <c r="C703" s="14" t="s">
        <v>192</v>
      </c>
      <c r="D703" s="30">
        <v>1625</v>
      </c>
    </row>
    <row r="704" spans="1:4" ht="15.75">
      <c r="A704" s="18">
        <v>290</v>
      </c>
      <c r="B704" s="17" t="s">
        <v>682</v>
      </c>
      <c r="C704" s="14" t="s">
        <v>192</v>
      </c>
      <c r="D704" s="30">
        <v>1600</v>
      </c>
    </row>
    <row r="705" spans="1:4" ht="15.75">
      <c r="A705" s="18">
        <v>291</v>
      </c>
      <c r="B705" s="17" t="s">
        <v>683</v>
      </c>
      <c r="C705" s="14" t="s">
        <v>192</v>
      </c>
      <c r="D705" s="30">
        <v>1900</v>
      </c>
    </row>
    <row r="706" spans="1:4" ht="15.75">
      <c r="A706" s="18">
        <v>292</v>
      </c>
      <c r="B706" s="17" t="s">
        <v>684</v>
      </c>
      <c r="C706" s="14" t="s">
        <v>201</v>
      </c>
      <c r="D706" s="44">
        <v>2.35</v>
      </c>
    </row>
    <row r="707" spans="1:4" ht="15.75">
      <c r="A707" s="18">
        <v>293</v>
      </c>
      <c r="B707" s="17" t="s">
        <v>685</v>
      </c>
      <c r="C707" s="14" t="s">
        <v>201</v>
      </c>
      <c r="D707" s="44">
        <v>2.8</v>
      </c>
    </row>
    <row r="708" spans="1:4" ht="15.75">
      <c r="A708" s="18">
        <v>294</v>
      </c>
      <c r="B708" s="17" t="s">
        <v>686</v>
      </c>
      <c r="C708" s="14" t="s">
        <v>192</v>
      </c>
      <c r="D708" s="30">
        <v>1315</v>
      </c>
    </row>
    <row r="709" spans="1:4" ht="15.75">
      <c r="A709" s="18">
        <v>295</v>
      </c>
      <c r="B709" s="17" t="s">
        <v>687</v>
      </c>
      <c r="C709" s="14" t="s">
        <v>192</v>
      </c>
      <c r="D709" s="30">
        <v>1580</v>
      </c>
    </row>
    <row r="710" spans="1:4" ht="15.75">
      <c r="A710" s="18">
        <v>296</v>
      </c>
      <c r="B710" s="17" t="s">
        <v>688</v>
      </c>
      <c r="C710" s="14" t="s">
        <v>192</v>
      </c>
      <c r="D710" s="30">
        <v>1700</v>
      </c>
    </row>
    <row r="711" spans="1:4" ht="15.75">
      <c r="A711" s="18">
        <v>297</v>
      </c>
      <c r="B711" s="17" t="s">
        <v>689</v>
      </c>
      <c r="C711" s="14" t="s">
        <v>192</v>
      </c>
      <c r="D711" s="30">
        <v>2000</v>
      </c>
    </row>
    <row r="712" spans="1:4" ht="15.75">
      <c r="A712" s="18">
        <v>298</v>
      </c>
      <c r="B712" s="17" t="s">
        <v>690</v>
      </c>
      <c r="C712" s="14" t="s">
        <v>192</v>
      </c>
      <c r="D712" s="30">
        <v>1750</v>
      </c>
    </row>
    <row r="713" spans="1:4" ht="15.75">
      <c r="A713" s="18">
        <v>299</v>
      </c>
      <c r="B713" s="17" t="s">
        <v>691</v>
      </c>
      <c r="C713" s="14" t="s">
        <v>192</v>
      </c>
      <c r="D713" s="30">
        <v>2100</v>
      </c>
    </row>
    <row r="714" spans="1:4" ht="15.75">
      <c r="A714" s="18">
        <v>300</v>
      </c>
      <c r="B714" s="17" t="s">
        <v>692</v>
      </c>
      <c r="C714" s="14" t="s">
        <v>192</v>
      </c>
      <c r="D714" s="30">
        <v>80</v>
      </c>
    </row>
    <row r="715" spans="1:4" ht="15.75">
      <c r="A715" s="18">
        <v>301</v>
      </c>
      <c r="B715" s="17" t="s">
        <v>693</v>
      </c>
      <c r="C715" s="14" t="s">
        <v>192</v>
      </c>
      <c r="D715" s="30">
        <v>96</v>
      </c>
    </row>
    <row r="716" spans="1:4" ht="15.75">
      <c r="A716" s="18">
        <v>302</v>
      </c>
      <c r="B716" s="17" t="s">
        <v>694</v>
      </c>
      <c r="C716" s="14" t="s">
        <v>195</v>
      </c>
      <c r="D716" s="44">
        <v>4.6</v>
      </c>
    </row>
    <row r="717" spans="1:4" ht="15.75">
      <c r="A717" s="18">
        <v>303</v>
      </c>
      <c r="B717" s="17" t="s">
        <v>695</v>
      </c>
      <c r="C717" s="14" t="s">
        <v>195</v>
      </c>
      <c r="D717" s="44">
        <v>5.5</v>
      </c>
    </row>
    <row r="718" spans="1:4" ht="15.75">
      <c r="A718" s="18">
        <v>304</v>
      </c>
      <c r="B718" s="17" t="s">
        <v>696</v>
      </c>
      <c r="C718" s="14" t="s">
        <v>195</v>
      </c>
      <c r="D718" s="44">
        <v>7.25</v>
      </c>
    </row>
    <row r="719" spans="1:4" ht="15.75">
      <c r="A719" s="18">
        <v>305</v>
      </c>
      <c r="B719" s="17" t="s">
        <v>697</v>
      </c>
      <c r="C719" s="14" t="s">
        <v>195</v>
      </c>
      <c r="D719" s="44">
        <v>8.7</v>
      </c>
    </row>
    <row r="720" spans="1:4" ht="30">
      <c r="A720" s="18">
        <v>306</v>
      </c>
      <c r="B720" s="17" t="s">
        <v>698</v>
      </c>
      <c r="C720" s="14" t="s">
        <v>195</v>
      </c>
      <c r="D720" s="44">
        <v>4.6</v>
      </c>
    </row>
    <row r="721" spans="1:4" ht="30">
      <c r="A721" s="18">
        <v>307</v>
      </c>
      <c r="B721" s="17" t="s">
        <v>699</v>
      </c>
      <c r="C721" s="14" t="s">
        <v>195</v>
      </c>
      <c r="D721" s="44">
        <v>5.5</v>
      </c>
    </row>
    <row r="722" spans="1:4" ht="30">
      <c r="A722" s="18">
        <v>308</v>
      </c>
      <c r="B722" s="17" t="s">
        <v>700</v>
      </c>
      <c r="C722" s="14" t="s">
        <v>195</v>
      </c>
      <c r="D722" s="44">
        <v>7.25</v>
      </c>
    </row>
    <row r="723" spans="1:4" ht="30">
      <c r="A723" s="18">
        <v>309</v>
      </c>
      <c r="B723" s="17" t="s">
        <v>701</v>
      </c>
      <c r="C723" s="14" t="s">
        <v>195</v>
      </c>
      <c r="D723" s="44">
        <v>8.7</v>
      </c>
    </row>
    <row r="724" spans="1:4" ht="15.75">
      <c r="A724" s="18">
        <v>310</v>
      </c>
      <c r="B724" s="17" t="s">
        <v>702</v>
      </c>
      <c r="C724" s="14" t="s">
        <v>202</v>
      </c>
      <c r="D724" s="44">
        <v>32</v>
      </c>
    </row>
    <row r="725" spans="1:4" ht="15.75">
      <c r="A725" s="18">
        <v>311</v>
      </c>
      <c r="B725" s="17" t="s">
        <v>703</v>
      </c>
      <c r="C725" s="14" t="s">
        <v>202</v>
      </c>
      <c r="D725" s="44">
        <v>38</v>
      </c>
    </row>
    <row r="726" spans="1:4" ht="15.75">
      <c r="A726" s="18">
        <v>312</v>
      </c>
      <c r="B726" s="17" t="s">
        <v>704</v>
      </c>
      <c r="C726" s="14" t="s">
        <v>202</v>
      </c>
      <c r="D726" s="44">
        <v>13.1</v>
      </c>
    </row>
    <row r="727" spans="1:4" ht="15.75">
      <c r="A727" s="18">
        <v>313</v>
      </c>
      <c r="B727" s="17" t="s">
        <v>705</v>
      </c>
      <c r="C727" s="14" t="s">
        <v>202</v>
      </c>
      <c r="D727" s="44">
        <v>15.7</v>
      </c>
    </row>
    <row r="728" spans="1:4" ht="15.75">
      <c r="A728" s="18">
        <v>314</v>
      </c>
      <c r="B728" s="17" t="s">
        <v>706</v>
      </c>
      <c r="C728" s="14" t="s">
        <v>192</v>
      </c>
      <c r="D728" s="30">
        <v>23960</v>
      </c>
    </row>
    <row r="729" spans="1:4" ht="15.75">
      <c r="A729" s="18">
        <v>315</v>
      </c>
      <c r="B729" s="17" t="s">
        <v>707</v>
      </c>
      <c r="C729" s="14" t="s">
        <v>192</v>
      </c>
      <c r="D729" s="30">
        <v>28755</v>
      </c>
    </row>
    <row r="730" spans="1:4" ht="15.75">
      <c r="A730" s="18">
        <v>316</v>
      </c>
      <c r="B730" s="17" t="s">
        <v>708</v>
      </c>
      <c r="C730" s="14" t="s">
        <v>188</v>
      </c>
      <c r="D730" s="44">
        <v>3</v>
      </c>
    </row>
    <row r="731" spans="1:4" ht="15.75">
      <c r="A731" s="18">
        <v>317</v>
      </c>
      <c r="B731" s="17" t="s">
        <v>709</v>
      </c>
      <c r="C731" s="14" t="s">
        <v>188</v>
      </c>
      <c r="D731" s="44">
        <v>3.6</v>
      </c>
    </row>
    <row r="732" spans="1:4" ht="15.75">
      <c r="A732" s="18">
        <v>318</v>
      </c>
      <c r="B732" s="17" t="s">
        <v>710</v>
      </c>
      <c r="C732" s="14" t="s">
        <v>201</v>
      </c>
      <c r="D732" s="44">
        <v>5.35</v>
      </c>
    </row>
    <row r="733" spans="1:4" ht="15.75">
      <c r="A733" s="18">
        <v>319</v>
      </c>
      <c r="B733" s="17" t="s">
        <v>711</v>
      </c>
      <c r="C733" s="14" t="s">
        <v>201</v>
      </c>
      <c r="D733" s="44">
        <v>6.4</v>
      </c>
    </row>
    <row r="734" spans="1:4" ht="15.75">
      <c r="A734" s="18">
        <v>320</v>
      </c>
      <c r="B734" s="17" t="s">
        <v>712</v>
      </c>
      <c r="C734" s="14" t="s">
        <v>201</v>
      </c>
      <c r="D734" s="44">
        <v>2.15</v>
      </c>
    </row>
    <row r="735" spans="1:4" ht="15.75">
      <c r="A735" s="18">
        <v>321</v>
      </c>
      <c r="B735" s="17" t="s">
        <v>713</v>
      </c>
      <c r="C735" s="14" t="s">
        <v>201</v>
      </c>
      <c r="D735" s="44">
        <v>2.6</v>
      </c>
    </row>
    <row r="736" spans="1:4" ht="15.75">
      <c r="A736" s="18">
        <v>322</v>
      </c>
      <c r="B736" s="17" t="s">
        <v>714</v>
      </c>
      <c r="C736" s="14" t="s">
        <v>201</v>
      </c>
      <c r="D736" s="44">
        <v>1.65</v>
      </c>
    </row>
    <row r="737" spans="1:4" ht="15.75">
      <c r="A737" s="18">
        <v>323</v>
      </c>
      <c r="B737" s="17" t="s">
        <v>715</v>
      </c>
      <c r="C737" s="14" t="s">
        <v>201</v>
      </c>
      <c r="D737" s="44">
        <v>2</v>
      </c>
    </row>
    <row r="738" spans="1:4" ht="30">
      <c r="A738" s="18">
        <v>324</v>
      </c>
      <c r="B738" s="17" t="s">
        <v>716</v>
      </c>
      <c r="C738" s="14" t="s">
        <v>201</v>
      </c>
      <c r="D738" s="44">
        <v>2.7</v>
      </c>
    </row>
    <row r="739" spans="1:4" ht="30">
      <c r="A739" s="18">
        <v>325</v>
      </c>
      <c r="B739" s="17" t="s">
        <v>717</v>
      </c>
      <c r="C739" s="14" t="s">
        <v>201</v>
      </c>
      <c r="D739" s="44">
        <v>3.2</v>
      </c>
    </row>
    <row r="740" spans="1:4" ht="45">
      <c r="A740" s="18">
        <v>326</v>
      </c>
      <c r="B740" s="17" t="s">
        <v>718</v>
      </c>
      <c r="C740" s="14" t="s">
        <v>201</v>
      </c>
      <c r="D740" s="44">
        <v>2.1</v>
      </c>
    </row>
    <row r="741" spans="1:4" ht="45">
      <c r="A741" s="18">
        <v>327</v>
      </c>
      <c r="B741" s="17" t="s">
        <v>719</v>
      </c>
      <c r="C741" s="14" t="s">
        <v>201</v>
      </c>
      <c r="D741" s="44">
        <v>2.55</v>
      </c>
    </row>
    <row r="742" spans="1:4" ht="30">
      <c r="A742" s="18">
        <v>328</v>
      </c>
      <c r="B742" s="17" t="s">
        <v>720</v>
      </c>
      <c r="C742" s="14" t="s">
        <v>195</v>
      </c>
      <c r="D742" s="30">
        <v>86</v>
      </c>
    </row>
    <row r="743" spans="1:4" ht="30">
      <c r="A743" s="18">
        <v>329</v>
      </c>
      <c r="B743" s="17" t="s">
        <v>721</v>
      </c>
      <c r="C743" s="14" t="s">
        <v>195</v>
      </c>
      <c r="D743" s="30">
        <v>103</v>
      </c>
    </row>
    <row r="744" spans="1:4" ht="30">
      <c r="A744" s="18">
        <v>330</v>
      </c>
      <c r="B744" s="17" t="s">
        <v>722</v>
      </c>
      <c r="C744" s="14" t="s">
        <v>195</v>
      </c>
      <c r="D744" s="30">
        <v>61</v>
      </c>
    </row>
    <row r="745" spans="1:4" ht="30">
      <c r="A745" s="18">
        <v>331</v>
      </c>
      <c r="B745" s="17" t="s">
        <v>723</v>
      </c>
      <c r="C745" s="14" t="s">
        <v>195</v>
      </c>
      <c r="D745" s="30">
        <v>75</v>
      </c>
    </row>
    <row r="746" spans="1:4" ht="15.75">
      <c r="A746" s="18">
        <v>332</v>
      </c>
      <c r="B746" s="17" t="s">
        <v>724</v>
      </c>
      <c r="C746" s="14" t="s">
        <v>195</v>
      </c>
      <c r="D746" s="30">
        <v>33</v>
      </c>
    </row>
    <row r="747" spans="1:4" ht="15.75">
      <c r="A747" s="18">
        <v>333</v>
      </c>
      <c r="B747" s="17" t="s">
        <v>725</v>
      </c>
      <c r="C747" s="14" t="s">
        <v>195</v>
      </c>
      <c r="D747" s="30">
        <v>40</v>
      </c>
    </row>
    <row r="748" spans="1:4" ht="30">
      <c r="A748" s="18">
        <v>334</v>
      </c>
      <c r="B748" s="17" t="s">
        <v>726</v>
      </c>
      <c r="C748" s="14" t="s">
        <v>195</v>
      </c>
      <c r="D748" s="44">
        <v>15.2</v>
      </c>
    </row>
    <row r="749" spans="1:4" ht="30">
      <c r="A749" s="18">
        <v>335</v>
      </c>
      <c r="B749" s="17" t="s">
        <v>727</v>
      </c>
      <c r="C749" s="14" t="s">
        <v>195</v>
      </c>
      <c r="D749" s="44">
        <v>18.2</v>
      </c>
    </row>
    <row r="750" spans="1:4" ht="30">
      <c r="A750" s="18">
        <v>336</v>
      </c>
      <c r="B750" s="17" t="s">
        <v>728</v>
      </c>
      <c r="C750" s="14" t="s">
        <v>195</v>
      </c>
      <c r="D750" s="44">
        <v>8.7</v>
      </c>
    </row>
    <row r="751" spans="1:4" ht="30">
      <c r="A751" s="18">
        <v>337</v>
      </c>
      <c r="B751" s="17" t="s">
        <v>729</v>
      </c>
      <c r="C751" s="14" t="s">
        <v>195</v>
      </c>
      <c r="D751" s="44">
        <v>10.45</v>
      </c>
    </row>
    <row r="752" spans="1:4" ht="15.75">
      <c r="A752" s="18">
        <v>338</v>
      </c>
      <c r="B752" s="17" t="s">
        <v>730</v>
      </c>
      <c r="C752" s="14" t="s">
        <v>195</v>
      </c>
      <c r="D752" s="30">
        <v>12</v>
      </c>
    </row>
    <row r="753" spans="1:4" ht="15.75">
      <c r="A753" s="18">
        <v>339</v>
      </c>
      <c r="B753" s="17" t="s">
        <v>731</v>
      </c>
      <c r="C753" s="14" t="s">
        <v>195</v>
      </c>
      <c r="D753" s="30">
        <v>15</v>
      </c>
    </row>
    <row r="754" spans="1:4" ht="15.75">
      <c r="A754" s="18">
        <v>340</v>
      </c>
      <c r="B754" s="17" t="s">
        <v>732</v>
      </c>
      <c r="C754" s="14" t="s">
        <v>195</v>
      </c>
      <c r="D754" s="30">
        <v>14</v>
      </c>
    </row>
    <row r="755" spans="1:4" ht="15.75">
      <c r="A755" s="18">
        <v>341</v>
      </c>
      <c r="B755" s="17" t="s">
        <v>733</v>
      </c>
      <c r="C755" s="14" t="s">
        <v>195</v>
      </c>
      <c r="D755" s="30">
        <v>16</v>
      </c>
    </row>
    <row r="756" spans="1:4" ht="30">
      <c r="A756" s="18">
        <v>342</v>
      </c>
      <c r="B756" s="17" t="s">
        <v>764</v>
      </c>
      <c r="C756" s="14" t="s">
        <v>203</v>
      </c>
      <c r="D756" s="30">
        <v>760</v>
      </c>
    </row>
    <row r="757" spans="1:4" ht="30">
      <c r="A757" s="18">
        <v>343</v>
      </c>
      <c r="B757" s="17" t="s">
        <v>765</v>
      </c>
      <c r="C757" s="14" t="s">
        <v>203</v>
      </c>
      <c r="D757" s="30">
        <v>910</v>
      </c>
    </row>
    <row r="758" spans="1:4" ht="15.75">
      <c r="A758" s="18">
        <v>344</v>
      </c>
      <c r="B758" s="17" t="s">
        <v>766</v>
      </c>
      <c r="C758" s="14" t="s">
        <v>203</v>
      </c>
      <c r="D758" s="30">
        <v>300</v>
      </c>
    </row>
    <row r="759" spans="1:4" ht="30">
      <c r="A759" s="18">
        <v>345</v>
      </c>
      <c r="B759" s="17" t="s">
        <v>767</v>
      </c>
      <c r="C759" s="14" t="s">
        <v>203</v>
      </c>
      <c r="D759" s="30">
        <v>360</v>
      </c>
    </row>
    <row r="760" spans="1:4" ht="15.75">
      <c r="A760" s="18">
        <v>346</v>
      </c>
      <c r="B760" s="17" t="s">
        <v>768</v>
      </c>
      <c r="C760" s="14" t="s">
        <v>188</v>
      </c>
      <c r="D760" s="30">
        <v>2.4</v>
      </c>
    </row>
    <row r="761" spans="1:4" ht="15.75">
      <c r="A761" s="18">
        <v>347</v>
      </c>
      <c r="B761" s="17" t="s">
        <v>769</v>
      </c>
      <c r="C761" s="14" t="s">
        <v>188</v>
      </c>
      <c r="D761" s="30">
        <v>2.9</v>
      </c>
    </row>
    <row r="762" spans="1:4" ht="15.75">
      <c r="A762" s="18">
        <v>348</v>
      </c>
      <c r="B762" s="17"/>
      <c r="C762" s="14"/>
      <c r="D762" s="30"/>
    </row>
    <row r="763" spans="1:4" ht="15.75">
      <c r="A763" s="18">
        <v>349</v>
      </c>
      <c r="B763" s="17"/>
      <c r="C763" s="14"/>
      <c r="D763" s="30"/>
    </row>
    <row r="764" spans="1:4" ht="15.75">
      <c r="A764" s="18">
        <v>350</v>
      </c>
      <c r="B764" s="17"/>
      <c r="C764" s="14"/>
      <c r="D764" s="30"/>
    </row>
    <row r="765" spans="1:4" ht="15.75">
      <c r="A765" s="18">
        <v>351</v>
      </c>
      <c r="B765" s="17"/>
      <c r="C765" s="14"/>
      <c r="D765" s="30"/>
    </row>
  </sheetData>
  <sheetProtection password="D8CA" sheet="1"/>
  <mergeCells count="6">
    <mergeCell ref="A109:B109"/>
    <mergeCell ref="B1:D1"/>
    <mergeCell ref="C2:C4"/>
    <mergeCell ref="D2:D4"/>
    <mergeCell ref="A5:B5"/>
    <mergeCell ref="A2:B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&amp;CUSDA/NRCS/VA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Faulkner</dc:creator>
  <cp:keywords/>
  <dc:description/>
  <cp:lastModifiedBy>candy.dearborn</cp:lastModifiedBy>
  <cp:lastPrinted>2013-01-15T16:11:17Z</cp:lastPrinted>
  <dcterms:created xsi:type="dcterms:W3CDTF">1999-11-04T14:36:30Z</dcterms:created>
  <dcterms:modified xsi:type="dcterms:W3CDTF">2013-01-25T14:41:43Z</dcterms:modified>
  <cp:category/>
  <cp:version/>
  <cp:contentType/>
  <cp:contentStatus/>
</cp:coreProperties>
</file>